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Info" sheetId="1" r:id="rId1"/>
    <sheet name="Scores" sheetId="2" r:id="rId2"/>
    <sheet name="Features" sheetId="3" r:id="rId3"/>
    <sheet name="Test" sheetId="4" r:id="rId4"/>
  </sheets>
  <definedNames/>
  <calcPr fullCalcOnLoad="1"/>
</workbook>
</file>

<file path=xl/sharedStrings.xml><?xml version="1.0" encoding="utf-8"?>
<sst xmlns="http://schemas.openxmlformats.org/spreadsheetml/2006/main" count="594" uniqueCount="152">
  <si>
    <t>Brand</t>
  </si>
  <si>
    <t>Microsoft</t>
  </si>
  <si>
    <t>Product</t>
  </si>
  <si>
    <t>General</t>
  </si>
  <si>
    <t>Brand or product website</t>
  </si>
  <si>
    <t>www.openoffice.org</t>
  </si>
  <si>
    <t>Single scripting language throughout</t>
  </si>
  <si>
    <t>Collaboration on documents</t>
  </si>
  <si>
    <t>Version management for documents</t>
  </si>
  <si>
    <t>Compare documents</t>
  </si>
  <si>
    <t>Wizards for novice users</t>
  </si>
  <si>
    <t>Autocorrection</t>
  </si>
  <si>
    <t>Repair and retrieve damaged documents</t>
  </si>
  <si>
    <t>Unlimited (&gt;100) undo/redo</t>
  </si>
  <si>
    <t>All documents one system process (SDI)?</t>
  </si>
  <si>
    <t>E-mail client</t>
  </si>
  <si>
    <t>PIM functionality (appointments, calendar, scheduler)</t>
  </si>
  <si>
    <t>Supported platform: Apple Macintosh?</t>
  </si>
  <si>
    <t>Supported platform: Linux?</t>
  </si>
  <si>
    <t>Supported platform: others?</t>
  </si>
  <si>
    <t>Word Processing</t>
  </si>
  <si>
    <t>Store documents in RTF</t>
  </si>
  <si>
    <t>Watermarks</t>
  </si>
  <si>
    <t>View layout</t>
  </si>
  <si>
    <t>3D attributes for text</t>
  </si>
  <si>
    <t>Spreadsheets</t>
  </si>
  <si>
    <t>Check spreadsheet formula</t>
  </si>
  <si>
    <t>Wizard Link Data</t>
  </si>
  <si>
    <t>Paste special with multiple options at once</t>
  </si>
  <si>
    <t>Euro Support</t>
  </si>
  <si>
    <t>Sort text as numbers</t>
  </si>
  <si>
    <t>3D sorting in multiple sheets at once</t>
  </si>
  <si>
    <t>Tab Colours</t>
  </si>
  <si>
    <t>Wizard Compose 2D/3D graph</t>
  </si>
  <si>
    <t>MathML support (formulas via XML)</t>
  </si>
  <si>
    <t>Presentation</t>
  </si>
  <si>
    <t>Rotate images</t>
  </si>
  <si>
    <t>Visible grid</t>
  </si>
  <si>
    <t>Pack and go (mobile presentation)</t>
  </si>
  <si>
    <t>Convert colour to grayscale before print-out</t>
  </si>
  <si>
    <t>Try-out for slide shows</t>
  </si>
  <si>
    <t>Diagrams</t>
  </si>
  <si>
    <t>Database</t>
  </si>
  <si>
    <t>Full-fledged database application</t>
  </si>
  <si>
    <t>Relational database</t>
  </si>
  <si>
    <t>XML-support for developers</t>
  </si>
  <si>
    <t>Simple make &amp; manage lookup tables</t>
  </si>
  <si>
    <t>Model</t>
  </si>
  <si>
    <t>ASSESSMENT (max. 100)</t>
  </si>
  <si>
    <t>Features Score</t>
  </si>
  <si>
    <t>Compatibility Test</t>
  </si>
  <si>
    <t>Working Speed Test</t>
  </si>
  <si>
    <t>Performance Score</t>
  </si>
  <si>
    <t>Price Score (compared to "ideal" price)</t>
  </si>
  <si>
    <t>Price/Performance Score</t>
  </si>
  <si>
    <t>"Ideal" Price (euro)</t>
  </si>
  <si>
    <t>"Ideal" non-zero Price (euro)</t>
  </si>
  <si>
    <t>Score Calculation</t>
  </si>
  <si>
    <t>Subtotal</t>
  </si>
  <si>
    <t>Compactness &amp; De-installation Success</t>
  </si>
  <si>
    <t>max. 100</t>
  </si>
  <si>
    <t>Compatibility</t>
  </si>
  <si>
    <t>Working Speed</t>
  </si>
  <si>
    <t>(seconds)</t>
  </si>
  <si>
    <t>Search &amp; replace in test document</t>
  </si>
  <si>
    <t>Total working time</t>
  </si>
  <si>
    <t>Working Speed Score</t>
  </si>
  <si>
    <t>*Foutmarge/Error Margin</t>
  </si>
  <si>
    <t>"Ideal" working time (s)</t>
  </si>
  <si>
    <t>French/Dutch Spelling Check</t>
  </si>
  <si>
    <t>French/Dutch Grammar Check</t>
  </si>
  <si>
    <t>Collaboration and networking</t>
  </si>
  <si>
    <t>Network install</t>
  </si>
  <si>
    <t>Integrated online researchinstruments</t>
  </si>
  <si>
    <t>Real time document collaboration</t>
  </si>
  <si>
    <t>Back-end XML support</t>
  </si>
  <si>
    <t>Visual comparison of two documents</t>
  </si>
  <si>
    <t>Simple back-up of database</t>
  </si>
  <si>
    <t>Saving and exporting to other pc of configuration settings</t>
  </si>
  <si>
    <t>Herstel tekst</t>
  </si>
  <si>
    <t>(MB)</t>
  </si>
  <si>
    <t>Compactness</t>
  </si>
  <si>
    <t>"ideal" size (mb)</t>
  </si>
  <si>
    <t>File compatibility</t>
  </si>
  <si>
    <t>Integrated database-based literature lists</t>
  </si>
  <si>
    <t>Other features</t>
  </si>
  <si>
    <t>Full web editor</t>
  </si>
  <si>
    <t>Full graphic editor</t>
  </si>
  <si>
    <t>Test Compactness</t>
  </si>
  <si>
    <t>KDE</t>
  </si>
  <si>
    <t>OpenOffice 3.4.1</t>
  </si>
  <si>
    <t>office.microsoft.com</t>
  </si>
  <si>
    <t>www.calligra.org</t>
  </si>
  <si>
    <t>www.libreoffice.org</t>
  </si>
  <si>
    <t>Save and open documents in XML</t>
  </si>
  <si>
    <t>Save and open documents in HTML</t>
  </si>
  <si>
    <t>Platform</t>
  </si>
  <si>
    <t>Supported platform: Windows XP</t>
  </si>
  <si>
    <t>Supported platform: Windows 7</t>
  </si>
  <si>
    <t>Supported platform: Windows 8</t>
  </si>
  <si>
    <t>Supported platform: Windows RT</t>
  </si>
  <si>
    <t>Open API?</t>
  </si>
  <si>
    <t>3rd party extensions repository ("apps")?</t>
  </si>
  <si>
    <t>VBA macro support?</t>
  </si>
  <si>
    <t>Link to corporate database (SQL, ODBC, JBDC, tcp/ip)</t>
  </si>
  <si>
    <t>LibreOffice 4.0.0.3</t>
  </si>
  <si>
    <t>Portable apps (PA.c) version?</t>
  </si>
  <si>
    <t>Multiple language versions (user selectable)?</t>
  </si>
  <si>
    <t>Size of installed suite (with 2 language versions if applicable)</t>
  </si>
  <si>
    <t>with Office Open XML  (ISO/IEC 29500:2008 Strict)</t>
  </si>
  <si>
    <t>with OpenDocument Format (ISO/IEC 26300:2006/Amd 1:2012)</t>
  </si>
  <si>
    <t>Recalculate big spreadsheet</t>
  </si>
  <si>
    <t>Open big spreadsheet (OOXML)</t>
  </si>
  <si>
    <t>Open big spreadsheet (ODS)</t>
  </si>
  <si>
    <t>Save big spreadsheet in own format</t>
  </si>
  <si>
    <t>Cloud-support</t>
  </si>
  <si>
    <t>List price per year, euro excl. BTW</t>
  </si>
  <si>
    <t>List price per year, euro incl. BTW 21%</t>
  </si>
  <si>
    <t>Office 2013 Professional Plus (Office 365 E2)</t>
  </si>
  <si>
    <t>with older formats (1 pt per format in wordprc, sheet)</t>
  </si>
  <si>
    <t>Multiple screen support</t>
  </si>
  <si>
    <t>TDF</t>
  </si>
  <si>
    <t>ASF</t>
  </si>
  <si>
    <t>Enterprise automation / install tools</t>
  </si>
  <si>
    <t>Export as PDF-A (print quality)</t>
  </si>
  <si>
    <t>Open &amp; read test document in ODF</t>
  </si>
  <si>
    <t>Open &amp; read test document in OOXML</t>
  </si>
  <si>
    <t>with Adobe PDF-A (ISO/IEC 19005-1)</t>
  </si>
  <si>
    <r>
      <t xml:space="preserve">red </t>
    </r>
    <r>
      <rPr>
        <sz val="10"/>
        <color indexed="10"/>
        <rFont val="Arial"/>
        <family val="2"/>
      </rPr>
      <t>100</t>
    </r>
    <r>
      <rPr>
        <sz val="10"/>
        <rFont val="Arial"/>
        <family val="0"/>
      </rPr>
      <t xml:space="preserve"> = failed (100 s punishment time)</t>
    </r>
  </si>
  <si>
    <t>© 2013 DTL bvba</t>
  </si>
  <si>
    <t xml:space="preserve">Commercial Information </t>
  </si>
  <si>
    <t>Yes</t>
  </si>
  <si>
    <t>Yes (Writer, Calc, Base)</t>
  </si>
  <si>
    <t>Yes (partial)</t>
  </si>
  <si>
    <t>Yes (Office 2003/2007/2010)</t>
  </si>
  <si>
    <t>Yes (Office 2013)</t>
  </si>
  <si>
    <t>Yes (Office RT)</t>
  </si>
  <si>
    <t>Yes (Office 2011)</t>
  </si>
  <si>
    <t>Yes (Web Apps only)</t>
  </si>
  <si>
    <t>Yes, Solaris and FeeBSD</t>
  </si>
  <si>
    <t>Yes, Solaris</t>
  </si>
  <si>
    <t>Yes (but failed on Windows test-pc)</t>
  </si>
  <si>
    <t>No (wel onder Linux)</t>
  </si>
  <si>
    <t>No</t>
  </si>
  <si>
    <t>No (under Windows)</t>
  </si>
  <si>
    <t>FREE</t>
  </si>
  <si>
    <t>Office 2013 RT for Home and Students</t>
  </si>
  <si>
    <t>WEIGHT</t>
  </si>
  <si>
    <t>2 points</t>
  </si>
  <si>
    <t>Max. Points</t>
  </si>
  <si>
    <t>Office Suites - IT-INFRA 2013</t>
  </si>
  <si>
    <t>Calligra Suite 2.6.2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</si>
</sst>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\.\ mmm\.\ 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9"/>
      <name val="Arial"/>
      <family val="0"/>
    </font>
    <font>
      <b/>
      <sz val="14"/>
      <color indexed="11"/>
      <name val="Arial"/>
      <family val="0"/>
    </font>
    <font>
      <b/>
      <sz val="14"/>
      <color indexed="9"/>
      <name val="Arial"/>
      <family val="0"/>
    </font>
    <font>
      <sz val="12"/>
      <color indexed="12"/>
      <name val="Arial"/>
      <family val="0"/>
    </font>
    <font>
      <sz val="12"/>
      <color indexed="8"/>
      <name val="Arial"/>
      <family val="0"/>
    </font>
    <font>
      <b/>
      <sz val="10"/>
      <color indexed="16"/>
      <name val="Arial"/>
      <family val="0"/>
    </font>
    <font>
      <sz val="10"/>
      <color indexed="20"/>
      <name val="Arial"/>
      <family val="0"/>
    </font>
    <font>
      <b/>
      <u val="single"/>
      <sz val="12"/>
      <color indexed="9"/>
      <name val="Arial"/>
      <family val="0"/>
    </font>
    <font>
      <b/>
      <sz val="12"/>
      <color indexed="12"/>
      <name val="Arial"/>
      <family val="0"/>
    </font>
    <font>
      <b/>
      <sz val="14"/>
      <color indexed="16"/>
      <name val="Arial"/>
      <family val="0"/>
    </font>
    <font>
      <b/>
      <u val="single"/>
      <sz val="10"/>
      <color indexed="22"/>
      <name val="Arial"/>
      <family val="0"/>
    </font>
    <font>
      <b/>
      <sz val="10"/>
      <color indexed="12"/>
      <name val="Arial"/>
      <family val="0"/>
    </font>
    <font>
      <b/>
      <sz val="12"/>
      <color indexed="16"/>
      <name val="Arial"/>
      <family val="0"/>
    </font>
    <font>
      <sz val="10"/>
      <color indexed="6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5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9" fillId="3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35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35" borderId="0" xfId="0" applyFont="1" applyFill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 applyProtection="1">
      <alignment horizontal="justify"/>
      <protection locked="0"/>
    </xf>
    <xf numFmtId="0" fontId="5" fillId="0" borderId="0" xfId="0" applyFont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9" fontId="3" fillId="36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2" fillId="36" borderId="0" xfId="0" applyFont="1" applyFill="1" applyBorder="1" applyAlignment="1">
      <alignment vertical="center" wrapText="1"/>
    </xf>
    <xf numFmtId="9" fontId="3" fillId="37" borderId="0" xfId="0" applyNumberFormat="1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>
      <alignment horizontal="center" vertical="center"/>
    </xf>
    <xf numFmtId="1" fontId="2" fillId="37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37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 applyProtection="1" quotePrefix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top"/>
    </xf>
    <xf numFmtId="1" fontId="2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 quotePrefix="1">
      <alignment/>
    </xf>
    <xf numFmtId="0" fontId="7" fillId="33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00"/>
      <rgbColor rgb="00000080"/>
      <rgbColor rgb="00C0C0C0"/>
      <rgbColor rgb="000000FF"/>
      <rgbColor rgb="00008000"/>
      <rgbColor rgb="00800080"/>
      <rgbColor rgb="0099CCFF"/>
      <rgbColor rgb="00FFCC99"/>
      <rgbColor rgb="00E6E6E6"/>
      <rgbColor rgb="00800000"/>
      <rgbColor rgb="00CCCCCC"/>
      <rgbColor rgb="00FFFF99"/>
      <rgbColor rgb="0099663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" sqref="B4"/>
    </sheetView>
  </sheetViews>
  <sheetFormatPr defaultColWidth="11.421875" defaultRowHeight="12.75"/>
  <cols>
    <col min="1" max="1" width="40.28125" style="3" customWidth="1"/>
    <col min="2" max="2" width="17.28125" style="54" customWidth="1"/>
    <col min="3" max="5" width="17.28125" style="3" customWidth="1"/>
    <col min="6" max="6" width="18.57421875" style="3" customWidth="1"/>
    <col min="7" max="16384" width="11.421875" style="3" customWidth="1"/>
  </cols>
  <sheetData>
    <row r="1" spans="1:5" ht="27.75" customHeight="1">
      <c r="A1" s="111" t="s">
        <v>150</v>
      </c>
      <c r="B1" s="1"/>
      <c r="C1" s="1"/>
      <c r="D1" s="1"/>
      <c r="E1" s="2"/>
    </row>
    <row r="2" spans="1:6" ht="21" customHeight="1">
      <c r="A2" s="4" t="s">
        <v>0</v>
      </c>
      <c r="B2" s="5" t="s">
        <v>1</v>
      </c>
      <c r="C2" s="101" t="s">
        <v>122</v>
      </c>
      <c r="D2" s="6" t="s">
        <v>89</v>
      </c>
      <c r="E2" s="101" t="s">
        <v>121</v>
      </c>
      <c r="F2" s="5" t="s">
        <v>1</v>
      </c>
    </row>
    <row r="3" spans="1:6" ht="76.5" customHeight="1">
      <c r="A3" s="4" t="s">
        <v>2</v>
      </c>
      <c r="B3" s="5" t="s">
        <v>118</v>
      </c>
      <c r="C3" s="5" t="s">
        <v>90</v>
      </c>
      <c r="D3" s="5" t="s">
        <v>151</v>
      </c>
      <c r="E3" s="5" t="s">
        <v>105</v>
      </c>
      <c r="F3" s="5" t="s">
        <v>146</v>
      </c>
    </row>
    <row r="4" spans="1:6" ht="12.75">
      <c r="A4" s="104" t="s">
        <v>130</v>
      </c>
      <c r="B4" s="7"/>
      <c r="C4" s="7"/>
      <c r="D4" s="7"/>
      <c r="E4" s="7"/>
      <c r="F4" s="7"/>
    </row>
    <row r="5" spans="1:6" ht="12.75">
      <c r="A5" s="4" t="s">
        <v>116</v>
      </c>
      <c r="B5" s="8">
        <v>127.94</v>
      </c>
      <c r="C5" s="8" t="s">
        <v>145</v>
      </c>
      <c r="D5" s="8" t="s">
        <v>145</v>
      </c>
      <c r="E5" s="8" t="s">
        <v>145</v>
      </c>
      <c r="F5" s="8" t="s">
        <v>145</v>
      </c>
    </row>
    <row r="6" spans="1:6" ht="12.75">
      <c r="A6" s="4" t="s">
        <v>117</v>
      </c>
      <c r="B6" s="8">
        <v>154.81</v>
      </c>
      <c r="C6" s="8" t="s">
        <v>145</v>
      </c>
      <c r="D6" s="8" t="s">
        <v>145</v>
      </c>
      <c r="E6" s="8" t="s">
        <v>145</v>
      </c>
      <c r="F6" s="8" t="s">
        <v>145</v>
      </c>
    </row>
    <row r="7" spans="1:6" ht="31.5" customHeight="1">
      <c r="A7" s="11" t="s">
        <v>4</v>
      </c>
      <c r="B7" s="71" t="s">
        <v>91</v>
      </c>
      <c r="C7" s="72" t="s">
        <v>5</v>
      </c>
      <c r="D7" s="72" t="s">
        <v>92</v>
      </c>
      <c r="E7" s="73" t="s">
        <v>93</v>
      </c>
      <c r="F7" s="71" t="s">
        <v>91</v>
      </c>
    </row>
    <row r="8" spans="1:6" ht="12.75">
      <c r="A8" s="10" t="s">
        <v>3</v>
      </c>
      <c r="B8" s="7"/>
      <c r="C8" s="7"/>
      <c r="D8" s="7"/>
      <c r="E8" s="7"/>
      <c r="F8" s="7"/>
    </row>
    <row r="9" spans="1:6" ht="12.75">
      <c r="A9" s="76" t="s">
        <v>94</v>
      </c>
      <c r="B9" s="74" t="s">
        <v>131</v>
      </c>
      <c r="C9" s="72" t="s">
        <v>131</v>
      </c>
      <c r="D9" s="72" t="s">
        <v>131</v>
      </c>
      <c r="E9" s="72" t="s">
        <v>131</v>
      </c>
      <c r="F9" s="74" t="s">
        <v>131</v>
      </c>
    </row>
    <row r="10" spans="1:6" ht="12.75">
      <c r="A10" s="11" t="s">
        <v>95</v>
      </c>
      <c r="B10" s="74" t="s">
        <v>131</v>
      </c>
      <c r="C10" s="72" t="s">
        <v>131</v>
      </c>
      <c r="D10" s="72" t="s">
        <v>131</v>
      </c>
      <c r="E10" s="72" t="s">
        <v>131</v>
      </c>
      <c r="F10" s="74" t="s">
        <v>131</v>
      </c>
    </row>
    <row r="11" spans="1:6" ht="25.5">
      <c r="A11" s="11" t="s">
        <v>6</v>
      </c>
      <c r="B11" s="72" t="s">
        <v>131</v>
      </c>
      <c r="C11" s="72" t="s">
        <v>132</v>
      </c>
      <c r="D11" s="86" t="s">
        <v>142</v>
      </c>
      <c r="E11" s="72" t="s">
        <v>132</v>
      </c>
      <c r="F11" s="72" t="s">
        <v>131</v>
      </c>
    </row>
    <row r="12" spans="1:6" ht="12.75">
      <c r="A12" s="11" t="s">
        <v>103</v>
      </c>
      <c r="B12" s="86" t="s">
        <v>131</v>
      </c>
      <c r="C12" s="72" t="s">
        <v>133</v>
      </c>
      <c r="D12" s="86" t="s">
        <v>143</v>
      </c>
      <c r="E12" s="72" t="s">
        <v>133</v>
      </c>
      <c r="F12" s="86" t="s">
        <v>131</v>
      </c>
    </row>
    <row r="13" spans="1:6" ht="12.75">
      <c r="A13" s="11" t="s">
        <v>9</v>
      </c>
      <c r="B13" s="74" t="s">
        <v>131</v>
      </c>
      <c r="C13" s="72" t="s">
        <v>131</v>
      </c>
      <c r="D13" s="72" t="s">
        <v>131</v>
      </c>
      <c r="E13" s="72" t="s">
        <v>131</v>
      </c>
      <c r="F13" s="74" t="s">
        <v>131</v>
      </c>
    </row>
    <row r="14" spans="1:6" ht="12.75">
      <c r="A14" s="11" t="s">
        <v>10</v>
      </c>
      <c r="B14" s="72" t="s">
        <v>131</v>
      </c>
      <c r="C14" s="72" t="s">
        <v>131</v>
      </c>
      <c r="D14" s="72" t="s">
        <v>131</v>
      </c>
      <c r="E14" s="72" t="s">
        <v>131</v>
      </c>
      <c r="F14" s="72" t="s">
        <v>131</v>
      </c>
    </row>
    <row r="15" spans="1:6" ht="12.75">
      <c r="A15" s="11" t="s">
        <v>11</v>
      </c>
      <c r="B15" s="74" t="s">
        <v>131</v>
      </c>
      <c r="C15" s="72" t="s">
        <v>131</v>
      </c>
      <c r="D15" s="72" t="s">
        <v>131</v>
      </c>
      <c r="E15" s="72" t="s">
        <v>131</v>
      </c>
      <c r="F15" s="74" t="s">
        <v>131</v>
      </c>
    </row>
    <row r="16" spans="1:6" ht="12.75">
      <c r="A16" s="11" t="s">
        <v>12</v>
      </c>
      <c r="B16" s="74" t="s">
        <v>131</v>
      </c>
      <c r="C16" s="72" t="s">
        <v>131</v>
      </c>
      <c r="D16" s="69" t="s">
        <v>131</v>
      </c>
      <c r="E16" s="72" t="s">
        <v>131</v>
      </c>
      <c r="F16" s="74" t="s">
        <v>131</v>
      </c>
    </row>
    <row r="17" spans="1:6" ht="12.75">
      <c r="A17" s="11" t="s">
        <v>13</v>
      </c>
      <c r="B17" s="75" t="s">
        <v>131</v>
      </c>
      <c r="C17" s="72" t="s">
        <v>131</v>
      </c>
      <c r="D17" s="69" t="s">
        <v>131</v>
      </c>
      <c r="E17" s="72" t="s">
        <v>131</v>
      </c>
      <c r="F17" s="75" t="s">
        <v>131</v>
      </c>
    </row>
    <row r="18" spans="1:6" ht="12.75">
      <c r="A18" s="11" t="s">
        <v>14</v>
      </c>
      <c r="B18" s="74" t="s">
        <v>131</v>
      </c>
      <c r="C18" s="69" t="s">
        <v>131</v>
      </c>
      <c r="D18" s="69" t="s">
        <v>131</v>
      </c>
      <c r="E18" s="100" t="s">
        <v>131</v>
      </c>
      <c r="F18" s="74" t="s">
        <v>131</v>
      </c>
    </row>
    <row r="19" spans="1:6" ht="12.75">
      <c r="A19" s="11" t="s">
        <v>15</v>
      </c>
      <c r="B19" s="74" t="s">
        <v>131</v>
      </c>
      <c r="C19" s="72" t="s">
        <v>143</v>
      </c>
      <c r="D19" s="72" t="s">
        <v>143</v>
      </c>
      <c r="E19" s="72" t="s">
        <v>143</v>
      </c>
      <c r="F19" s="74" t="s">
        <v>143</v>
      </c>
    </row>
    <row r="20" spans="1:6" ht="12.75">
      <c r="A20" s="11" t="s">
        <v>16</v>
      </c>
      <c r="B20" s="74" t="s">
        <v>131</v>
      </c>
      <c r="C20" s="72" t="s">
        <v>143</v>
      </c>
      <c r="D20" s="72" t="s">
        <v>143</v>
      </c>
      <c r="E20" s="72" t="s">
        <v>143</v>
      </c>
      <c r="F20" s="74" t="s">
        <v>143</v>
      </c>
    </row>
    <row r="21" spans="1:6" ht="12.75">
      <c r="A21" s="10" t="s">
        <v>96</v>
      </c>
      <c r="B21" s="7"/>
      <c r="C21" s="7"/>
      <c r="D21" s="7"/>
      <c r="E21" s="7"/>
      <c r="F21" s="7"/>
    </row>
    <row r="22" spans="1:6" ht="25.5">
      <c r="A22" s="11" t="s">
        <v>97</v>
      </c>
      <c r="B22" s="72" t="s">
        <v>134</v>
      </c>
      <c r="C22" s="72" t="s">
        <v>131</v>
      </c>
      <c r="D22" s="72" t="s">
        <v>131</v>
      </c>
      <c r="E22" s="72" t="s">
        <v>131</v>
      </c>
      <c r="F22" s="72" t="s">
        <v>134</v>
      </c>
    </row>
    <row r="23" spans="1:6" ht="12.75">
      <c r="A23" s="11" t="s">
        <v>98</v>
      </c>
      <c r="B23" s="72" t="s">
        <v>131</v>
      </c>
      <c r="C23" s="72" t="s">
        <v>131</v>
      </c>
      <c r="D23" s="72" t="s">
        <v>131</v>
      </c>
      <c r="E23" s="72" t="s">
        <v>131</v>
      </c>
      <c r="F23" s="72" t="s">
        <v>135</v>
      </c>
    </row>
    <row r="24" spans="1:6" ht="12.75">
      <c r="A24" s="11" t="s">
        <v>99</v>
      </c>
      <c r="B24" s="72" t="s">
        <v>131</v>
      </c>
      <c r="C24" s="86" t="s">
        <v>131</v>
      </c>
      <c r="D24" s="72" t="s">
        <v>143</v>
      </c>
      <c r="E24" s="86" t="s">
        <v>131</v>
      </c>
      <c r="F24" s="72" t="s">
        <v>135</v>
      </c>
    </row>
    <row r="25" spans="1:6" ht="12.75">
      <c r="A25" s="11" t="s">
        <v>100</v>
      </c>
      <c r="B25" s="72" t="s">
        <v>136</v>
      </c>
      <c r="C25" s="72" t="s">
        <v>143</v>
      </c>
      <c r="D25" s="72" t="s">
        <v>143</v>
      </c>
      <c r="E25" s="72" t="s">
        <v>143</v>
      </c>
      <c r="F25" s="72" t="s">
        <v>131</v>
      </c>
    </row>
    <row r="26" spans="1:6" ht="12.75">
      <c r="A26" s="11" t="s">
        <v>17</v>
      </c>
      <c r="B26" s="72" t="s">
        <v>137</v>
      </c>
      <c r="C26" s="72" t="s">
        <v>131</v>
      </c>
      <c r="D26" s="72" t="s">
        <v>131</v>
      </c>
      <c r="E26" s="86" t="s">
        <v>131</v>
      </c>
      <c r="F26" s="72" t="s">
        <v>137</v>
      </c>
    </row>
    <row r="27" spans="1:6" ht="25.5">
      <c r="A27" s="11" t="s">
        <v>18</v>
      </c>
      <c r="B27" s="72" t="s">
        <v>138</v>
      </c>
      <c r="C27" s="72" t="s">
        <v>131</v>
      </c>
      <c r="D27" s="72" t="s">
        <v>131</v>
      </c>
      <c r="E27" s="86" t="s">
        <v>131</v>
      </c>
      <c r="F27" s="72" t="s">
        <v>138</v>
      </c>
    </row>
    <row r="28" spans="1:6" ht="25.5">
      <c r="A28" s="11" t="s">
        <v>19</v>
      </c>
      <c r="B28" s="72" t="s">
        <v>143</v>
      </c>
      <c r="C28" s="72" t="s">
        <v>139</v>
      </c>
      <c r="D28" s="72" t="s">
        <v>140</v>
      </c>
      <c r="E28" s="74" t="s">
        <v>143</v>
      </c>
      <c r="F28" s="72" t="s">
        <v>143</v>
      </c>
    </row>
    <row r="29" spans="1:6" ht="12.75">
      <c r="A29" s="11" t="s">
        <v>106</v>
      </c>
      <c r="B29" s="72" t="s">
        <v>143</v>
      </c>
      <c r="C29" s="86" t="s">
        <v>131</v>
      </c>
      <c r="D29" s="72" t="s">
        <v>143</v>
      </c>
      <c r="E29" s="90" t="s">
        <v>131</v>
      </c>
      <c r="F29" s="72" t="s">
        <v>143</v>
      </c>
    </row>
    <row r="30" spans="1:6" ht="12.75">
      <c r="A30" s="11" t="s">
        <v>101</v>
      </c>
      <c r="B30" s="86" t="s">
        <v>131</v>
      </c>
      <c r="C30" s="72" t="s">
        <v>131</v>
      </c>
      <c r="D30" s="72" t="s">
        <v>131</v>
      </c>
      <c r="E30" s="72" t="s">
        <v>131</v>
      </c>
      <c r="F30" s="86" t="s">
        <v>131</v>
      </c>
    </row>
    <row r="31" spans="1:6" ht="12.75">
      <c r="A31" s="11" t="s">
        <v>102</v>
      </c>
      <c r="B31" s="86" t="s">
        <v>131</v>
      </c>
      <c r="C31" s="72" t="s">
        <v>131</v>
      </c>
      <c r="D31" s="86" t="s">
        <v>143</v>
      </c>
      <c r="E31" s="90" t="s">
        <v>131</v>
      </c>
      <c r="F31" s="86" t="s">
        <v>131</v>
      </c>
    </row>
    <row r="32" spans="1:6" ht="12.75">
      <c r="A32" s="11" t="s">
        <v>107</v>
      </c>
      <c r="B32" s="72" t="s">
        <v>131</v>
      </c>
      <c r="C32" s="72" t="s">
        <v>131</v>
      </c>
      <c r="D32" s="86" t="s">
        <v>143</v>
      </c>
      <c r="E32" s="74" t="s">
        <v>131</v>
      </c>
      <c r="F32" s="72" t="s">
        <v>131</v>
      </c>
    </row>
    <row r="33" spans="1:6" ht="12.75">
      <c r="A33" s="10" t="s">
        <v>20</v>
      </c>
      <c r="B33" s="7"/>
      <c r="C33" s="7"/>
      <c r="D33" s="7"/>
      <c r="E33" s="7"/>
      <c r="F33" s="7"/>
    </row>
    <row r="34" spans="1:6" ht="12.75">
      <c r="A34" s="11" t="s">
        <v>21</v>
      </c>
      <c r="B34" s="53" t="s">
        <v>131</v>
      </c>
      <c r="C34" s="2" t="s">
        <v>131</v>
      </c>
      <c r="D34" s="91" t="s">
        <v>143</v>
      </c>
      <c r="E34" s="2" t="s">
        <v>131</v>
      </c>
      <c r="F34" s="53" t="s">
        <v>131</v>
      </c>
    </row>
    <row r="35" spans="1:6" ht="25.5">
      <c r="A35" s="11" t="s">
        <v>69</v>
      </c>
      <c r="B35" s="53" t="s">
        <v>131</v>
      </c>
      <c r="C35" s="2" t="s">
        <v>131</v>
      </c>
      <c r="D35" s="97" t="s">
        <v>144</v>
      </c>
      <c r="E35" s="2" t="s">
        <v>131</v>
      </c>
      <c r="F35" s="53" t="s">
        <v>131</v>
      </c>
    </row>
    <row r="36" spans="1:6" ht="12.75">
      <c r="A36" s="11" t="s">
        <v>70</v>
      </c>
      <c r="B36" s="53" t="s">
        <v>131</v>
      </c>
      <c r="C36" s="91" t="s">
        <v>131</v>
      </c>
      <c r="D36" s="2" t="s">
        <v>143</v>
      </c>
      <c r="E36" s="2" t="s">
        <v>131</v>
      </c>
      <c r="F36" s="53" t="s">
        <v>131</v>
      </c>
    </row>
    <row r="37" spans="1:6" ht="12.75">
      <c r="A37" s="11" t="s">
        <v>22</v>
      </c>
      <c r="B37" s="2" t="s">
        <v>131</v>
      </c>
      <c r="C37" s="91" t="s">
        <v>131</v>
      </c>
      <c r="D37" s="2" t="s">
        <v>143</v>
      </c>
      <c r="E37" s="2" t="s">
        <v>131</v>
      </c>
      <c r="F37" s="2" t="s">
        <v>131</v>
      </c>
    </row>
    <row r="38" spans="1:6" ht="12.75">
      <c r="A38" s="11" t="s">
        <v>23</v>
      </c>
      <c r="B38" s="53" t="s">
        <v>131</v>
      </c>
      <c r="C38" s="2" t="s">
        <v>131</v>
      </c>
      <c r="D38" s="91" t="s">
        <v>131</v>
      </c>
      <c r="E38" s="2" t="s">
        <v>131</v>
      </c>
      <c r="F38" s="53" t="s">
        <v>131</v>
      </c>
    </row>
    <row r="39" spans="1:6" ht="12.75">
      <c r="A39" s="11" t="s">
        <v>24</v>
      </c>
      <c r="B39" s="53" t="s">
        <v>131</v>
      </c>
      <c r="C39" s="2" t="s">
        <v>131</v>
      </c>
      <c r="D39" s="91" t="s">
        <v>143</v>
      </c>
      <c r="E39" s="2" t="s">
        <v>131</v>
      </c>
      <c r="F39" s="53" t="s">
        <v>131</v>
      </c>
    </row>
    <row r="40" spans="1:6" ht="12.75">
      <c r="A40" s="11" t="s">
        <v>84</v>
      </c>
      <c r="B40" s="93" t="s">
        <v>131</v>
      </c>
      <c r="C40" s="2" t="s">
        <v>131</v>
      </c>
      <c r="D40" s="2" t="s">
        <v>131</v>
      </c>
      <c r="E40" s="91" t="s">
        <v>131</v>
      </c>
      <c r="F40" s="93" t="s">
        <v>131</v>
      </c>
    </row>
    <row r="41" spans="1:6" ht="12.75">
      <c r="A41" s="10" t="s">
        <v>25</v>
      </c>
      <c r="B41" s="7"/>
      <c r="C41" s="7"/>
      <c r="D41" s="7"/>
      <c r="E41" s="7"/>
      <c r="F41" s="7"/>
    </row>
    <row r="42" spans="1:6" ht="12.75">
      <c r="A42" s="11" t="s">
        <v>26</v>
      </c>
      <c r="B42" s="53" t="s">
        <v>131</v>
      </c>
      <c r="C42" s="2" t="s">
        <v>131</v>
      </c>
      <c r="D42" s="91" t="s">
        <v>131</v>
      </c>
      <c r="E42" s="2" t="s">
        <v>131</v>
      </c>
      <c r="F42" s="53" t="s">
        <v>131</v>
      </c>
    </row>
    <row r="43" spans="1:6" ht="12.75">
      <c r="A43" s="11" t="s">
        <v>27</v>
      </c>
      <c r="B43" s="2" t="s">
        <v>131</v>
      </c>
      <c r="C43" s="91" t="s">
        <v>131</v>
      </c>
      <c r="D43" s="91" t="s">
        <v>131</v>
      </c>
      <c r="E43" s="91" t="s">
        <v>131</v>
      </c>
      <c r="F43" s="2" t="s">
        <v>131</v>
      </c>
    </row>
    <row r="44" spans="1:6" ht="12.75">
      <c r="A44" s="11" t="s">
        <v>28</v>
      </c>
      <c r="B44" s="93" t="s">
        <v>131</v>
      </c>
      <c r="C44" s="2" t="s">
        <v>131</v>
      </c>
      <c r="D44" s="91" t="s">
        <v>143</v>
      </c>
      <c r="E44" s="2" t="s">
        <v>131</v>
      </c>
      <c r="F44" s="93" t="s">
        <v>131</v>
      </c>
    </row>
    <row r="45" spans="1:6" ht="12.75">
      <c r="A45" s="11" t="s">
        <v>29</v>
      </c>
      <c r="B45" s="53" t="s">
        <v>131</v>
      </c>
      <c r="C45" s="2" t="s">
        <v>131</v>
      </c>
      <c r="D45" s="2" t="s">
        <v>131</v>
      </c>
      <c r="E45" s="2" t="s">
        <v>131</v>
      </c>
      <c r="F45" s="53" t="s">
        <v>131</v>
      </c>
    </row>
    <row r="46" spans="1:6" s="62" customFormat="1" ht="12.75">
      <c r="A46" s="61" t="s">
        <v>30</v>
      </c>
      <c r="B46" s="59" t="s">
        <v>131</v>
      </c>
      <c r="C46" s="95" t="s">
        <v>131</v>
      </c>
      <c r="D46" s="59" t="s">
        <v>143</v>
      </c>
      <c r="E46" s="95" t="s">
        <v>131</v>
      </c>
      <c r="F46" s="59" t="s">
        <v>131</v>
      </c>
    </row>
    <row r="47" spans="1:6" s="62" customFormat="1" ht="12.75">
      <c r="A47" s="61" t="s">
        <v>31</v>
      </c>
      <c r="B47" s="94" t="s">
        <v>131</v>
      </c>
      <c r="C47" s="94" t="s">
        <v>131</v>
      </c>
      <c r="D47" s="60" t="s">
        <v>143</v>
      </c>
      <c r="E47" s="94" t="s">
        <v>131</v>
      </c>
      <c r="F47" s="94" t="s">
        <v>131</v>
      </c>
    </row>
    <row r="48" spans="1:6" ht="12.75">
      <c r="A48" s="11" t="s">
        <v>32</v>
      </c>
      <c r="B48" s="59" t="s">
        <v>131</v>
      </c>
      <c r="C48" s="91" t="s">
        <v>131</v>
      </c>
      <c r="D48" s="2" t="s">
        <v>143</v>
      </c>
      <c r="E48" s="2" t="s">
        <v>131</v>
      </c>
      <c r="F48" s="59" t="s">
        <v>131</v>
      </c>
    </row>
    <row r="49" spans="1:6" ht="12.75">
      <c r="A49" s="11" t="s">
        <v>33</v>
      </c>
      <c r="B49" s="59" t="s">
        <v>131</v>
      </c>
      <c r="C49" s="91" t="s">
        <v>131</v>
      </c>
      <c r="D49" s="2" t="s">
        <v>143</v>
      </c>
      <c r="E49" s="91" t="s">
        <v>131</v>
      </c>
      <c r="F49" s="59" t="s">
        <v>131</v>
      </c>
    </row>
    <row r="50" spans="1:6" ht="12.75">
      <c r="A50" s="11" t="s">
        <v>34</v>
      </c>
      <c r="B50" s="60" t="s">
        <v>143</v>
      </c>
      <c r="C50" s="2" t="s">
        <v>131</v>
      </c>
      <c r="D50" s="2" t="s">
        <v>131</v>
      </c>
      <c r="E50" s="91" t="s">
        <v>131</v>
      </c>
      <c r="F50" s="60" t="s">
        <v>143</v>
      </c>
    </row>
    <row r="51" spans="1:6" ht="12.75">
      <c r="A51" s="10" t="s">
        <v>35</v>
      </c>
      <c r="B51" s="7"/>
      <c r="C51" s="7"/>
      <c r="D51" s="7"/>
      <c r="E51" s="7"/>
      <c r="F51" s="7"/>
    </row>
    <row r="52" spans="1:6" ht="12.75">
      <c r="A52" s="11" t="s">
        <v>36</v>
      </c>
      <c r="B52" s="53" t="s">
        <v>131</v>
      </c>
      <c r="C52" s="2" t="s">
        <v>131</v>
      </c>
      <c r="D52" s="2" t="s">
        <v>131</v>
      </c>
      <c r="E52" s="2" t="s">
        <v>131</v>
      </c>
      <c r="F52" s="53" t="s">
        <v>131</v>
      </c>
    </row>
    <row r="53" spans="1:6" ht="12.75">
      <c r="A53" s="11" t="s">
        <v>37</v>
      </c>
      <c r="B53" s="2" t="s">
        <v>131</v>
      </c>
      <c r="C53" s="91" t="s">
        <v>131</v>
      </c>
      <c r="D53" s="91" t="s">
        <v>131</v>
      </c>
      <c r="E53" s="2" t="s">
        <v>131</v>
      </c>
      <c r="F53" s="2" t="s">
        <v>131</v>
      </c>
    </row>
    <row r="54" spans="1:6" ht="12.75">
      <c r="A54" s="11" t="s">
        <v>38</v>
      </c>
      <c r="B54" s="53" t="s">
        <v>131</v>
      </c>
      <c r="C54" s="91" t="s">
        <v>131</v>
      </c>
      <c r="D54" s="2" t="s">
        <v>143</v>
      </c>
      <c r="E54" s="2" t="s">
        <v>131</v>
      </c>
      <c r="F54" s="53" t="s">
        <v>131</v>
      </c>
    </row>
    <row r="55" spans="1:6" ht="12.75">
      <c r="A55" s="11" t="s">
        <v>39</v>
      </c>
      <c r="B55" s="2" t="s">
        <v>131</v>
      </c>
      <c r="C55" s="91" t="s">
        <v>131</v>
      </c>
      <c r="D55" s="2" t="s">
        <v>143</v>
      </c>
      <c r="E55" s="91" t="s">
        <v>131</v>
      </c>
      <c r="F55" s="2" t="s">
        <v>131</v>
      </c>
    </row>
    <row r="56" spans="1:6" ht="12.75">
      <c r="A56" s="11" t="s">
        <v>40</v>
      </c>
      <c r="B56" s="2" t="s">
        <v>131</v>
      </c>
      <c r="C56" s="2" t="s">
        <v>131</v>
      </c>
      <c r="D56" s="2" t="s">
        <v>131</v>
      </c>
      <c r="E56" s="2" t="s">
        <v>131</v>
      </c>
      <c r="F56" s="2" t="s">
        <v>131</v>
      </c>
    </row>
    <row r="57" spans="1:6" ht="12.75">
      <c r="A57" s="11" t="s">
        <v>41</v>
      </c>
      <c r="B57" s="2" t="s">
        <v>131</v>
      </c>
      <c r="C57" s="2" t="s">
        <v>131</v>
      </c>
      <c r="D57" s="91" t="s">
        <v>131</v>
      </c>
      <c r="E57" s="2" t="s">
        <v>131</v>
      </c>
      <c r="F57" s="2" t="s">
        <v>131</v>
      </c>
    </row>
    <row r="58" spans="1:6" ht="25.5">
      <c r="A58" s="96" t="s">
        <v>120</v>
      </c>
      <c r="B58" s="91" t="s">
        <v>131</v>
      </c>
      <c r="C58" s="91" t="s">
        <v>131</v>
      </c>
      <c r="D58" s="97" t="s">
        <v>141</v>
      </c>
      <c r="E58" s="91" t="s">
        <v>131</v>
      </c>
      <c r="F58" s="91" t="s">
        <v>131</v>
      </c>
    </row>
    <row r="59" spans="1:6" ht="12.75" customHeight="1">
      <c r="A59" s="10" t="s">
        <v>42</v>
      </c>
      <c r="B59" s="7"/>
      <c r="C59" s="7"/>
      <c r="D59" s="7"/>
      <c r="E59" s="7"/>
      <c r="F59" s="7"/>
    </row>
    <row r="60" spans="1:6" ht="12.75">
      <c r="A60" s="11" t="s">
        <v>43</v>
      </c>
      <c r="B60" s="53" t="s">
        <v>131</v>
      </c>
      <c r="C60" s="2" t="s">
        <v>131</v>
      </c>
      <c r="D60" s="2" t="s">
        <v>143</v>
      </c>
      <c r="E60" s="2" t="s">
        <v>131</v>
      </c>
      <c r="F60" s="53" t="s">
        <v>143</v>
      </c>
    </row>
    <row r="61" spans="1:6" ht="12.75">
      <c r="A61" s="11" t="s">
        <v>44</v>
      </c>
      <c r="B61" s="53" t="s">
        <v>131</v>
      </c>
      <c r="C61" s="2" t="s">
        <v>131</v>
      </c>
      <c r="D61" s="2" t="s">
        <v>143</v>
      </c>
      <c r="E61" s="2" t="s">
        <v>131</v>
      </c>
      <c r="F61" s="53" t="s">
        <v>143</v>
      </c>
    </row>
    <row r="62" spans="1:6" ht="12.75">
      <c r="A62" s="11" t="s">
        <v>104</v>
      </c>
      <c r="B62" s="53" t="s">
        <v>131</v>
      </c>
      <c r="C62" s="2" t="s">
        <v>131</v>
      </c>
      <c r="D62" s="2" t="s">
        <v>131</v>
      </c>
      <c r="E62" s="2" t="s">
        <v>131</v>
      </c>
      <c r="F62" s="53" t="s">
        <v>131</v>
      </c>
    </row>
    <row r="63" spans="1:6" s="57" customFormat="1" ht="12.75">
      <c r="A63" s="58" t="s">
        <v>45</v>
      </c>
      <c r="B63" s="63" t="s">
        <v>131</v>
      </c>
      <c r="C63" s="9" t="s">
        <v>131</v>
      </c>
      <c r="D63" s="9" t="s">
        <v>143</v>
      </c>
      <c r="E63" s="98" t="s">
        <v>131</v>
      </c>
      <c r="F63" s="53" t="s">
        <v>143</v>
      </c>
    </row>
    <row r="64" spans="1:6" ht="12.75">
      <c r="A64" s="11" t="s">
        <v>46</v>
      </c>
      <c r="B64" s="53" t="s">
        <v>131</v>
      </c>
      <c r="C64" s="2" t="s">
        <v>131</v>
      </c>
      <c r="D64" s="2" t="s">
        <v>143</v>
      </c>
      <c r="E64" s="2" t="s">
        <v>131</v>
      </c>
      <c r="F64" s="53" t="s">
        <v>143</v>
      </c>
    </row>
    <row r="65" spans="1:6" ht="12.75">
      <c r="A65" s="11" t="s">
        <v>77</v>
      </c>
      <c r="B65" s="53" t="s">
        <v>131</v>
      </c>
      <c r="C65" s="91" t="s">
        <v>131</v>
      </c>
      <c r="D65" s="2" t="s">
        <v>143</v>
      </c>
      <c r="E65" s="91" t="s">
        <v>131</v>
      </c>
      <c r="F65" s="53" t="s">
        <v>143</v>
      </c>
    </row>
    <row r="66" spans="1:6" ht="12.75">
      <c r="A66" s="10" t="s">
        <v>85</v>
      </c>
      <c r="B66" s="7"/>
      <c r="C66" s="7"/>
      <c r="D66" s="7"/>
      <c r="E66" s="7"/>
      <c r="F66" s="7"/>
    </row>
    <row r="67" spans="1:6" ht="12.75">
      <c r="A67" s="70" t="s">
        <v>86</v>
      </c>
      <c r="B67" s="95" t="s">
        <v>131</v>
      </c>
      <c r="C67" s="59" t="s">
        <v>131</v>
      </c>
      <c r="D67" s="95" t="s">
        <v>143</v>
      </c>
      <c r="E67" s="95" t="s">
        <v>131</v>
      </c>
      <c r="F67" s="95" t="s">
        <v>131</v>
      </c>
    </row>
    <row r="68" spans="1:6" ht="12.75">
      <c r="A68" s="70" t="s">
        <v>87</v>
      </c>
      <c r="B68" s="59" t="s">
        <v>143</v>
      </c>
      <c r="C68" s="59" t="s">
        <v>131</v>
      </c>
      <c r="D68" s="59" t="s">
        <v>131</v>
      </c>
      <c r="E68" s="95" t="s">
        <v>131</v>
      </c>
      <c r="F68" s="59" t="s">
        <v>143</v>
      </c>
    </row>
    <row r="69" spans="1:6" ht="12.75">
      <c r="A69" s="10" t="s">
        <v>71</v>
      </c>
      <c r="B69" s="7"/>
      <c r="C69" s="7"/>
      <c r="D69" s="7"/>
      <c r="E69" s="7"/>
      <c r="F69" s="7"/>
    </row>
    <row r="70" spans="1:6" ht="12.75">
      <c r="A70" s="61" t="s">
        <v>72</v>
      </c>
      <c r="B70" s="68" t="s">
        <v>131</v>
      </c>
      <c r="C70" s="68" t="s">
        <v>131</v>
      </c>
      <c r="D70" s="69" t="s">
        <v>131</v>
      </c>
      <c r="E70" s="68" t="s">
        <v>131</v>
      </c>
      <c r="F70" s="68" t="s">
        <v>143</v>
      </c>
    </row>
    <row r="71" spans="1:6" ht="12.75">
      <c r="A71" s="102" t="s">
        <v>123</v>
      </c>
      <c r="B71" s="99" t="s">
        <v>131</v>
      </c>
      <c r="C71" s="99" t="s">
        <v>143</v>
      </c>
      <c r="D71" s="99" t="s">
        <v>143</v>
      </c>
      <c r="E71" s="99" t="s">
        <v>143</v>
      </c>
      <c r="F71" s="99" t="s">
        <v>143</v>
      </c>
    </row>
    <row r="72" spans="1:6" ht="12.75">
      <c r="A72" s="61" t="s">
        <v>73</v>
      </c>
      <c r="B72" s="68" t="s">
        <v>131</v>
      </c>
      <c r="C72" s="68" t="s">
        <v>143</v>
      </c>
      <c r="D72" s="69" t="s">
        <v>143</v>
      </c>
      <c r="E72" s="68" t="s">
        <v>143</v>
      </c>
      <c r="F72" s="68" t="s">
        <v>131</v>
      </c>
    </row>
    <row r="73" spans="1:6" ht="12.75">
      <c r="A73" s="61" t="s">
        <v>115</v>
      </c>
      <c r="B73" s="68" t="s">
        <v>131</v>
      </c>
      <c r="C73" s="99" t="s">
        <v>143</v>
      </c>
      <c r="D73" s="100" t="s">
        <v>143</v>
      </c>
      <c r="E73" s="99" t="s">
        <v>143</v>
      </c>
      <c r="F73" s="68" t="s">
        <v>131</v>
      </c>
    </row>
    <row r="74" spans="1:6" ht="12.75">
      <c r="A74" s="11" t="s">
        <v>7</v>
      </c>
      <c r="B74" s="2" t="s">
        <v>131</v>
      </c>
      <c r="C74" s="2" t="s">
        <v>131</v>
      </c>
      <c r="D74" s="2" t="s">
        <v>143</v>
      </c>
      <c r="E74" s="2" t="s">
        <v>131</v>
      </c>
      <c r="F74" s="2" t="s">
        <v>131</v>
      </c>
    </row>
    <row r="75" spans="1:6" ht="12.75">
      <c r="A75" s="11" t="s">
        <v>8</v>
      </c>
      <c r="B75" s="53" t="s">
        <v>131</v>
      </c>
      <c r="C75" s="91" t="s">
        <v>143</v>
      </c>
      <c r="D75" s="2" t="s">
        <v>143</v>
      </c>
      <c r="E75" s="91" t="s">
        <v>143</v>
      </c>
      <c r="F75" s="53" t="s">
        <v>131</v>
      </c>
    </row>
    <row r="76" spans="1:6" ht="12.75">
      <c r="A76" s="66" t="s">
        <v>74</v>
      </c>
      <c r="B76" s="68" t="s">
        <v>131</v>
      </c>
      <c r="C76" s="68" t="s">
        <v>143</v>
      </c>
      <c r="D76" s="69" t="s">
        <v>143</v>
      </c>
      <c r="E76" s="68" t="s">
        <v>143</v>
      </c>
      <c r="F76" s="68" t="s">
        <v>131</v>
      </c>
    </row>
    <row r="77" spans="1:6" ht="12.75">
      <c r="A77" s="66" t="s">
        <v>75</v>
      </c>
      <c r="B77" s="99" t="s">
        <v>131</v>
      </c>
      <c r="C77" s="68" t="s">
        <v>131</v>
      </c>
      <c r="D77" s="99" t="s">
        <v>143</v>
      </c>
      <c r="E77" s="99" t="s">
        <v>131</v>
      </c>
      <c r="F77" s="99" t="s">
        <v>131</v>
      </c>
    </row>
    <row r="78" spans="1:6" ht="12.75">
      <c r="A78" s="61" t="s">
        <v>76</v>
      </c>
      <c r="B78" s="99" t="s">
        <v>131</v>
      </c>
      <c r="C78" s="99" t="s">
        <v>131</v>
      </c>
      <c r="D78" s="68" t="s">
        <v>143</v>
      </c>
      <c r="E78" s="99" t="s">
        <v>131</v>
      </c>
      <c r="F78" s="99" t="s">
        <v>131</v>
      </c>
    </row>
    <row r="79" spans="1:6" ht="25.5">
      <c r="A79" s="67" t="s">
        <v>78</v>
      </c>
      <c r="B79" s="68" t="s">
        <v>131</v>
      </c>
      <c r="C79" s="68" t="s">
        <v>143</v>
      </c>
      <c r="D79" s="68" t="s">
        <v>143</v>
      </c>
      <c r="E79" s="68" t="s">
        <v>143</v>
      </c>
      <c r="F79" s="68" t="s">
        <v>131</v>
      </c>
    </row>
    <row r="82" ht="12.75">
      <c r="A82" s="3" t="s">
        <v>129</v>
      </c>
    </row>
  </sheetData>
  <sheetProtection/>
  <printOptions gridLines="1"/>
  <pageMargins left="0.75" right="0.75" top="1" bottom="1" header="0.511811023" footer="0.511811023"/>
  <pageSetup fitToHeight="1" fitToWidth="1" horizontalDpi="600" verticalDpi="600" orientation="portrait" paperSize="9" scale="50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2" width="34.00390625" style="3" customWidth="1"/>
    <col min="3" max="3" width="15.00390625" style="3" customWidth="1"/>
    <col min="4" max="6" width="16.57421875" style="3" customWidth="1"/>
    <col min="7" max="7" width="20.421875" style="3" customWidth="1"/>
    <col min="8" max="8" width="17.28125" style="3" customWidth="1"/>
    <col min="9" max="16384" width="11.421875" style="3" customWidth="1"/>
  </cols>
  <sheetData>
    <row r="1" spans="1:7" ht="74.25" customHeight="1">
      <c r="A1" s="111" t="s">
        <v>150</v>
      </c>
      <c r="B1" s="35"/>
      <c r="C1" s="107"/>
      <c r="D1" s="36"/>
      <c r="E1" s="36"/>
      <c r="F1" s="36"/>
      <c r="G1" s="36"/>
    </row>
    <row r="2" spans="1:6" ht="28.5" customHeight="1">
      <c r="A2" s="105"/>
      <c r="B2" s="106"/>
      <c r="C2" s="37"/>
      <c r="D2" s="37"/>
      <c r="E2" s="37"/>
      <c r="F2" s="37"/>
    </row>
    <row r="3" spans="1:7" ht="20.25" customHeight="1">
      <c r="A3" s="38" t="s">
        <v>0</v>
      </c>
      <c r="B3" s="39"/>
      <c r="C3" s="40" t="s">
        <v>1</v>
      </c>
      <c r="D3" s="40" t="s">
        <v>122</v>
      </c>
      <c r="E3" s="40" t="s">
        <v>89</v>
      </c>
      <c r="F3" s="40" t="s">
        <v>121</v>
      </c>
      <c r="G3" s="40" t="s">
        <v>1</v>
      </c>
    </row>
    <row r="4" spans="1:7" ht="80.25" customHeight="1">
      <c r="A4" s="38" t="s">
        <v>47</v>
      </c>
      <c r="B4" s="39"/>
      <c r="C4" s="40" t="s">
        <v>118</v>
      </c>
      <c r="D4" s="40" t="s">
        <v>90</v>
      </c>
      <c r="E4" s="5" t="s">
        <v>151</v>
      </c>
      <c r="F4" s="40" t="s">
        <v>105</v>
      </c>
      <c r="G4" s="5" t="s">
        <v>146</v>
      </c>
    </row>
    <row r="5" spans="1:7" ht="27.75" customHeight="1">
      <c r="A5" s="41" t="s">
        <v>48</v>
      </c>
      <c r="B5" s="42" t="s">
        <v>147</v>
      </c>
      <c r="C5" s="43"/>
      <c r="D5" s="43"/>
      <c r="E5" s="43"/>
      <c r="F5" s="43"/>
      <c r="G5" s="43"/>
    </row>
    <row r="6" spans="1:7" ht="16.5" customHeight="1">
      <c r="A6" s="38" t="s">
        <v>49</v>
      </c>
      <c r="B6" s="44">
        <v>0.45</v>
      </c>
      <c r="C6" s="45">
        <v>89</v>
      </c>
      <c r="D6" s="45">
        <v>84</v>
      </c>
      <c r="E6" s="45">
        <v>41</v>
      </c>
      <c r="F6" s="45">
        <v>82</v>
      </c>
      <c r="G6" s="45">
        <v>72</v>
      </c>
    </row>
    <row r="7" spans="1:7" ht="36" customHeight="1">
      <c r="A7" s="38" t="s">
        <v>88</v>
      </c>
      <c r="B7" s="44">
        <v>0.05</v>
      </c>
      <c r="C7" s="45">
        <v>21</v>
      </c>
      <c r="D7" s="45">
        <v>64</v>
      </c>
      <c r="E7" s="45">
        <v>24</v>
      </c>
      <c r="F7" s="45">
        <v>63</v>
      </c>
      <c r="G7" s="45">
        <v>45</v>
      </c>
    </row>
    <row r="8" spans="1:7" ht="16.5" customHeight="1">
      <c r="A8" s="38" t="s">
        <v>50</v>
      </c>
      <c r="B8" s="44">
        <v>0.25</v>
      </c>
      <c r="C8" s="45">
        <v>94</v>
      </c>
      <c r="D8" s="45">
        <v>68</v>
      </c>
      <c r="E8" s="45">
        <v>48</v>
      </c>
      <c r="F8" s="45">
        <v>72</v>
      </c>
      <c r="G8" s="45">
        <v>84</v>
      </c>
    </row>
    <row r="9" spans="1:7" ht="15">
      <c r="A9" s="38" t="s">
        <v>51</v>
      </c>
      <c r="B9" s="44">
        <v>0.25</v>
      </c>
      <c r="C9" s="45">
        <v>74</v>
      </c>
      <c r="D9" s="45">
        <v>4</v>
      </c>
      <c r="E9" s="45">
        <v>5</v>
      </c>
      <c r="F9" s="45">
        <v>5</v>
      </c>
      <c r="G9" s="45">
        <v>12</v>
      </c>
    </row>
    <row r="10" spans="1:7" ht="19.5" customHeight="1">
      <c r="A10" s="46" t="s">
        <v>52</v>
      </c>
      <c r="B10" s="47">
        <v>0.65</v>
      </c>
      <c r="C10" s="48">
        <v>83</v>
      </c>
      <c r="D10" s="48">
        <v>59</v>
      </c>
      <c r="E10" s="48">
        <v>33</v>
      </c>
      <c r="F10" s="48">
        <v>59</v>
      </c>
      <c r="G10" s="48">
        <v>59</v>
      </c>
    </row>
    <row r="11" spans="1:7" ht="42.75" customHeight="1">
      <c r="A11" s="38" t="s">
        <v>53</v>
      </c>
      <c r="B11" s="47">
        <v>0.35</v>
      </c>
      <c r="C11" s="45">
        <v>58</v>
      </c>
      <c r="D11" s="45">
        <v>100</v>
      </c>
      <c r="E11" s="45">
        <v>100</v>
      </c>
      <c r="F11" s="45">
        <v>100</v>
      </c>
      <c r="G11" s="45">
        <v>100</v>
      </c>
    </row>
    <row r="12" spans="1:7" ht="19.5" customHeight="1">
      <c r="A12" s="56" t="s">
        <v>54</v>
      </c>
      <c r="B12" s="39"/>
      <c r="C12" s="49">
        <v>74</v>
      </c>
      <c r="D12" s="49">
        <v>73</v>
      </c>
      <c r="E12" s="49">
        <v>56</v>
      </c>
      <c r="F12" s="49">
        <v>73</v>
      </c>
      <c r="G12" s="49">
        <v>73</v>
      </c>
    </row>
    <row r="13" spans="1:7" ht="19.5" customHeight="1">
      <c r="A13" s="56"/>
      <c r="B13" s="39"/>
      <c r="C13" s="49"/>
      <c r="D13" s="49"/>
      <c r="E13" s="49"/>
      <c r="F13" s="49"/>
      <c r="G13" s="49"/>
    </row>
    <row r="14" spans="1:2" ht="12.75">
      <c r="A14" s="50" t="s">
        <v>67</v>
      </c>
      <c r="B14" s="108" t="s">
        <v>148</v>
      </c>
    </row>
    <row r="15" spans="1:6" ht="12.75">
      <c r="A15" s="51" t="s">
        <v>55</v>
      </c>
      <c r="B15" s="52" t="s">
        <v>145</v>
      </c>
      <c r="C15" s="37"/>
      <c r="D15" s="37"/>
      <c r="E15" s="37"/>
      <c r="F15" s="37"/>
    </row>
    <row r="16" spans="1:6" ht="12.75">
      <c r="A16" s="51" t="s">
        <v>56</v>
      </c>
      <c r="B16" s="52">
        <v>90</v>
      </c>
      <c r="C16" s="37"/>
      <c r="D16" s="37"/>
      <c r="E16" s="37"/>
      <c r="F16" s="37"/>
    </row>
    <row r="19" ht="12.75">
      <c r="A19" s="3" t="s">
        <v>129</v>
      </c>
    </row>
  </sheetData>
  <sheetProtection/>
  <printOptions gridLines="1"/>
  <pageMargins left="0.75" right="0.75" top="1" bottom="1" header="0.511811023" footer="0.511811023"/>
  <pageSetup fitToHeight="1" fitToWidth="1" horizontalDpi="600" verticalDpi="600" orientation="landscape" paperSize="9" scale="77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1.421875" defaultRowHeight="12.75"/>
  <cols>
    <col min="1" max="1" width="39.140625" style="3" customWidth="1"/>
    <col min="2" max="2" width="11.7109375" style="3" customWidth="1"/>
    <col min="3" max="7" width="17.28125" style="3" customWidth="1"/>
    <col min="8" max="16384" width="11.421875" style="3" customWidth="1"/>
  </cols>
  <sheetData>
    <row r="1" spans="1:6" ht="78.75" customHeight="1">
      <c r="A1" s="111" t="s">
        <v>150</v>
      </c>
      <c r="B1" s="109"/>
      <c r="C1" s="17"/>
      <c r="D1" s="17"/>
      <c r="E1" s="17"/>
      <c r="F1" s="17"/>
    </row>
    <row r="2" spans="1:7" ht="19.5" customHeight="1">
      <c r="A2" s="55" t="s">
        <v>0</v>
      </c>
      <c r="B2" s="13"/>
      <c r="C2" s="6" t="s">
        <v>1</v>
      </c>
      <c r="D2" s="6" t="s">
        <v>122</v>
      </c>
      <c r="E2" s="6" t="s">
        <v>89</v>
      </c>
      <c r="F2" s="6" t="s">
        <v>121</v>
      </c>
      <c r="G2" s="6" t="s">
        <v>1</v>
      </c>
    </row>
    <row r="3" spans="1:7" ht="76.5" customHeight="1">
      <c r="A3" s="4" t="s">
        <v>2</v>
      </c>
      <c r="C3" s="5" t="s">
        <v>118</v>
      </c>
      <c r="D3" s="5" t="s">
        <v>90</v>
      </c>
      <c r="E3" s="5" t="s">
        <v>151</v>
      </c>
      <c r="F3" s="5" t="s">
        <v>105</v>
      </c>
      <c r="G3" s="5" t="s">
        <v>146</v>
      </c>
    </row>
    <row r="4" spans="1:7" ht="25.5" customHeight="1">
      <c r="A4" s="25" t="s">
        <v>3</v>
      </c>
      <c r="B4" s="26" t="s">
        <v>149</v>
      </c>
      <c r="C4" s="7"/>
      <c r="D4" s="7"/>
      <c r="E4" s="7"/>
      <c r="F4" s="7"/>
      <c r="G4" s="7"/>
    </row>
    <row r="5" spans="1:7" ht="12.75">
      <c r="A5" s="11" t="s">
        <v>94</v>
      </c>
      <c r="B5" s="27">
        <v>5</v>
      </c>
      <c r="C5" s="1">
        <v>5</v>
      </c>
      <c r="D5" s="1">
        <v>5</v>
      </c>
      <c r="E5" s="1">
        <v>5</v>
      </c>
      <c r="F5" s="1">
        <v>5</v>
      </c>
      <c r="G5" s="1">
        <v>5</v>
      </c>
    </row>
    <row r="6" spans="1:7" ht="12.75">
      <c r="A6" s="11" t="s">
        <v>95</v>
      </c>
      <c r="B6" s="27">
        <v>4</v>
      </c>
      <c r="C6" s="1">
        <v>4</v>
      </c>
      <c r="D6" s="1">
        <v>4</v>
      </c>
      <c r="E6" s="1">
        <v>4</v>
      </c>
      <c r="F6" s="1">
        <v>4</v>
      </c>
      <c r="G6" s="1">
        <v>4</v>
      </c>
    </row>
    <row r="7" spans="1:7" ht="12.75">
      <c r="A7" s="11" t="s">
        <v>6</v>
      </c>
      <c r="B7" s="27">
        <v>4</v>
      </c>
      <c r="C7" s="1">
        <v>4</v>
      </c>
      <c r="D7" s="1">
        <v>4</v>
      </c>
      <c r="E7" s="1">
        <v>0</v>
      </c>
      <c r="F7" s="1">
        <v>4</v>
      </c>
      <c r="G7" s="1">
        <v>4</v>
      </c>
    </row>
    <row r="8" spans="1:7" ht="12.75">
      <c r="A8" s="11" t="s">
        <v>103</v>
      </c>
      <c r="B8" s="27">
        <v>2</v>
      </c>
      <c r="C8" s="1">
        <v>2</v>
      </c>
      <c r="D8" s="1">
        <v>2</v>
      </c>
      <c r="E8" s="1">
        <v>0</v>
      </c>
      <c r="F8" s="1">
        <v>2</v>
      </c>
      <c r="G8" s="1">
        <v>2</v>
      </c>
    </row>
    <row r="9" spans="1:7" ht="12.75">
      <c r="A9" s="11" t="s">
        <v>9</v>
      </c>
      <c r="B9" s="27">
        <v>2</v>
      </c>
      <c r="C9" s="1">
        <v>2</v>
      </c>
      <c r="D9" s="1">
        <v>2</v>
      </c>
      <c r="E9" s="1">
        <v>2</v>
      </c>
      <c r="F9" s="1">
        <v>2</v>
      </c>
      <c r="G9" s="1">
        <v>2</v>
      </c>
    </row>
    <row r="10" spans="1:7" ht="12.75">
      <c r="A10" s="11" t="s">
        <v>10</v>
      </c>
      <c r="B10" s="27">
        <v>5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</row>
    <row r="11" spans="1:7" ht="12.75">
      <c r="A11" s="11" t="s">
        <v>11</v>
      </c>
      <c r="B11" s="27">
        <v>5</v>
      </c>
      <c r="C11" s="1">
        <v>5</v>
      </c>
      <c r="D11" s="1">
        <v>5</v>
      </c>
      <c r="E11" s="1">
        <v>5</v>
      </c>
      <c r="F11" s="1">
        <v>5</v>
      </c>
      <c r="G11" s="1">
        <v>5</v>
      </c>
    </row>
    <row r="12" spans="1:7" ht="12.75">
      <c r="A12" s="11" t="s">
        <v>12</v>
      </c>
      <c r="B12" s="27">
        <v>2</v>
      </c>
      <c r="C12" s="1">
        <v>2</v>
      </c>
      <c r="D12" s="1">
        <v>2</v>
      </c>
      <c r="E12" s="1">
        <v>2</v>
      </c>
      <c r="F12" s="1">
        <v>2</v>
      </c>
      <c r="G12" s="1">
        <v>2</v>
      </c>
    </row>
    <row r="13" spans="1:7" ht="12.75">
      <c r="A13" s="11" t="s">
        <v>13</v>
      </c>
      <c r="B13" s="27">
        <v>5</v>
      </c>
      <c r="C13" s="1">
        <v>5</v>
      </c>
      <c r="D13" s="1">
        <v>5</v>
      </c>
      <c r="E13" s="1">
        <v>5</v>
      </c>
      <c r="F13" s="1">
        <v>5</v>
      </c>
      <c r="G13" s="1">
        <v>5</v>
      </c>
    </row>
    <row r="14" spans="1:7" ht="12.75">
      <c r="A14" s="11" t="s">
        <v>14</v>
      </c>
      <c r="B14" s="27">
        <v>5</v>
      </c>
      <c r="C14" s="1">
        <v>5</v>
      </c>
      <c r="D14" s="1">
        <v>5</v>
      </c>
      <c r="E14" s="1">
        <v>5</v>
      </c>
      <c r="F14" s="1">
        <v>5</v>
      </c>
      <c r="G14" s="1">
        <v>5</v>
      </c>
    </row>
    <row r="15" spans="1:7" ht="12.75">
      <c r="A15" s="11" t="s">
        <v>15</v>
      </c>
      <c r="B15" s="27">
        <v>5</v>
      </c>
      <c r="C15" s="1">
        <v>5</v>
      </c>
      <c r="D15" s="1">
        <v>0</v>
      </c>
      <c r="E15" s="1">
        <v>0</v>
      </c>
      <c r="F15" s="1">
        <v>0</v>
      </c>
      <c r="G15" s="1">
        <v>0</v>
      </c>
    </row>
    <row r="16" spans="1:7" ht="12.75">
      <c r="A16" s="11" t="s">
        <v>16</v>
      </c>
      <c r="B16" s="27">
        <v>1</v>
      </c>
      <c r="C16" s="1">
        <v>1</v>
      </c>
      <c r="D16" s="1">
        <v>0</v>
      </c>
      <c r="E16" s="1">
        <v>0</v>
      </c>
      <c r="F16" s="1">
        <v>0</v>
      </c>
      <c r="G16" s="1">
        <v>0</v>
      </c>
    </row>
    <row r="17" spans="1:7" ht="12.75">
      <c r="A17" s="25" t="s">
        <v>96</v>
      </c>
      <c r="B17" s="26"/>
      <c r="C17" s="7"/>
      <c r="D17" s="7"/>
      <c r="E17" s="7"/>
      <c r="F17" s="7"/>
      <c r="G17" s="7"/>
    </row>
    <row r="18" spans="1:7" ht="12.75">
      <c r="A18" s="11" t="s">
        <v>97</v>
      </c>
      <c r="B18" s="27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</row>
    <row r="19" spans="1:7" ht="12.75">
      <c r="A19" s="11" t="s">
        <v>98</v>
      </c>
      <c r="B19" s="27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</row>
    <row r="20" spans="1:7" ht="12.75">
      <c r="A20" s="11" t="s">
        <v>99</v>
      </c>
      <c r="B20" s="27">
        <v>1</v>
      </c>
      <c r="C20" s="1">
        <v>1</v>
      </c>
      <c r="D20" s="1">
        <v>1</v>
      </c>
      <c r="E20" s="1">
        <v>0</v>
      </c>
      <c r="F20" s="1">
        <v>1</v>
      </c>
      <c r="G20" s="1">
        <v>1</v>
      </c>
    </row>
    <row r="21" spans="1:7" ht="12.75">
      <c r="A21" s="11" t="s">
        <v>100</v>
      </c>
      <c r="B21" s="27">
        <v>1</v>
      </c>
      <c r="C21" s="1">
        <v>1</v>
      </c>
      <c r="D21" s="1">
        <v>0</v>
      </c>
      <c r="E21" s="1">
        <v>0</v>
      </c>
      <c r="F21" s="1">
        <v>0</v>
      </c>
      <c r="G21" s="1">
        <v>1</v>
      </c>
    </row>
    <row r="22" spans="1:7" ht="12.75">
      <c r="A22" s="11" t="s">
        <v>17</v>
      </c>
      <c r="B22" s="27">
        <v>2</v>
      </c>
      <c r="C22" s="1">
        <v>2</v>
      </c>
      <c r="D22" s="1">
        <v>2</v>
      </c>
      <c r="E22" s="1">
        <v>2</v>
      </c>
      <c r="F22" s="1">
        <v>2</v>
      </c>
      <c r="G22" s="1">
        <v>2</v>
      </c>
    </row>
    <row r="23" spans="1:7" ht="12.75">
      <c r="A23" s="11" t="s">
        <v>18</v>
      </c>
      <c r="B23" s="27">
        <v>2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</row>
    <row r="24" spans="1:7" ht="12.75">
      <c r="A24" s="11" t="s">
        <v>19</v>
      </c>
      <c r="B24" s="27">
        <v>5</v>
      </c>
      <c r="C24" s="1">
        <v>0</v>
      </c>
      <c r="D24" s="1">
        <v>5</v>
      </c>
      <c r="E24" s="1">
        <v>5</v>
      </c>
      <c r="F24" s="1">
        <v>0</v>
      </c>
      <c r="G24" s="1">
        <v>0</v>
      </c>
    </row>
    <row r="25" spans="1:7" ht="12.75">
      <c r="A25" s="11" t="s">
        <v>106</v>
      </c>
      <c r="B25" s="27">
        <v>3</v>
      </c>
      <c r="C25" s="1">
        <v>0</v>
      </c>
      <c r="D25" s="1">
        <v>3</v>
      </c>
      <c r="E25" s="1">
        <v>0</v>
      </c>
      <c r="F25" s="1">
        <v>3</v>
      </c>
      <c r="G25" s="1">
        <v>0</v>
      </c>
    </row>
    <row r="26" spans="1:7" ht="12.75">
      <c r="A26" s="11" t="s">
        <v>101</v>
      </c>
      <c r="B26" s="27">
        <v>5</v>
      </c>
      <c r="C26" s="1">
        <v>5</v>
      </c>
      <c r="D26" s="1">
        <v>5</v>
      </c>
      <c r="E26" s="1">
        <v>5</v>
      </c>
      <c r="F26" s="1">
        <v>5</v>
      </c>
      <c r="G26" s="1">
        <v>5</v>
      </c>
    </row>
    <row r="27" spans="1:7" ht="12.75">
      <c r="A27" s="11" t="s">
        <v>102</v>
      </c>
      <c r="B27" s="27">
        <v>3</v>
      </c>
      <c r="C27" s="1">
        <v>3</v>
      </c>
      <c r="D27" s="1">
        <v>3</v>
      </c>
      <c r="E27" s="1">
        <v>0</v>
      </c>
      <c r="F27" s="1">
        <v>3</v>
      </c>
      <c r="G27" s="1">
        <v>3</v>
      </c>
    </row>
    <row r="28" spans="1:7" ht="12.75">
      <c r="A28" s="11" t="s">
        <v>107</v>
      </c>
      <c r="B28" s="27">
        <v>5</v>
      </c>
      <c r="C28" s="1">
        <v>5</v>
      </c>
      <c r="D28" s="1">
        <v>5</v>
      </c>
      <c r="E28" s="1">
        <v>0</v>
      </c>
      <c r="F28" s="1">
        <v>5</v>
      </c>
      <c r="G28" s="1">
        <v>5</v>
      </c>
    </row>
    <row r="29" spans="1:7" ht="12.75">
      <c r="A29" s="10" t="s">
        <v>20</v>
      </c>
      <c r="B29" s="7"/>
      <c r="C29" s="7"/>
      <c r="D29" s="7"/>
      <c r="E29" s="7"/>
      <c r="F29" s="7"/>
      <c r="G29" s="7"/>
    </row>
    <row r="30" spans="1:7" ht="12.75">
      <c r="A30" s="11" t="s">
        <v>21</v>
      </c>
      <c r="B30" s="27">
        <v>5</v>
      </c>
      <c r="C30" s="1">
        <v>5</v>
      </c>
      <c r="D30" s="1">
        <v>5</v>
      </c>
      <c r="E30" s="1">
        <v>0</v>
      </c>
      <c r="F30" s="1">
        <v>5</v>
      </c>
      <c r="G30" s="1">
        <v>5</v>
      </c>
    </row>
    <row r="31" spans="1:7" ht="12.75">
      <c r="A31" s="11" t="s">
        <v>69</v>
      </c>
      <c r="B31" s="27">
        <v>5</v>
      </c>
      <c r="C31" s="1">
        <v>5</v>
      </c>
      <c r="D31" s="1">
        <v>5</v>
      </c>
      <c r="E31" s="1">
        <v>0</v>
      </c>
      <c r="F31" s="1">
        <v>5</v>
      </c>
      <c r="G31" s="1">
        <v>5</v>
      </c>
    </row>
    <row r="32" spans="1:7" ht="12.75">
      <c r="A32" s="11" t="s">
        <v>70</v>
      </c>
      <c r="B32" s="27">
        <v>5</v>
      </c>
      <c r="C32" s="1">
        <v>5</v>
      </c>
      <c r="D32" s="1">
        <v>5</v>
      </c>
      <c r="E32" s="1">
        <v>0</v>
      </c>
      <c r="F32" s="1">
        <v>5</v>
      </c>
      <c r="G32" s="1">
        <v>5</v>
      </c>
    </row>
    <row r="33" spans="1:7" ht="12.75">
      <c r="A33" s="11" t="s">
        <v>22</v>
      </c>
      <c r="B33" s="27">
        <v>2</v>
      </c>
      <c r="C33" s="1">
        <v>2</v>
      </c>
      <c r="D33" s="1">
        <v>2</v>
      </c>
      <c r="E33" s="1">
        <v>0</v>
      </c>
      <c r="F33" s="1">
        <v>2</v>
      </c>
      <c r="G33" s="1">
        <v>2</v>
      </c>
    </row>
    <row r="34" spans="1:7" ht="12.75">
      <c r="A34" s="11" t="s">
        <v>23</v>
      </c>
      <c r="B34" s="27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</row>
    <row r="35" spans="1:7" ht="12.75">
      <c r="A35" s="11" t="s">
        <v>24</v>
      </c>
      <c r="B35" s="27">
        <v>1</v>
      </c>
      <c r="C35" s="1">
        <v>1</v>
      </c>
      <c r="D35" s="1">
        <v>1</v>
      </c>
      <c r="E35" s="1">
        <v>0</v>
      </c>
      <c r="F35" s="1">
        <v>1</v>
      </c>
      <c r="G35" s="1">
        <v>1</v>
      </c>
    </row>
    <row r="36" spans="1:7" ht="12.75">
      <c r="A36" s="11" t="s">
        <v>84</v>
      </c>
      <c r="B36" s="27">
        <v>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</row>
    <row r="37" spans="1:7" ht="12.75">
      <c r="A37" s="10" t="s">
        <v>25</v>
      </c>
      <c r="B37" s="7"/>
      <c r="C37" s="7"/>
      <c r="D37" s="7"/>
      <c r="E37" s="7"/>
      <c r="F37" s="7"/>
      <c r="G37" s="7"/>
    </row>
    <row r="38" spans="1:7" ht="12.75">
      <c r="A38" s="11" t="s">
        <v>26</v>
      </c>
      <c r="B38" s="27">
        <v>2</v>
      </c>
      <c r="C38" s="1">
        <v>2</v>
      </c>
      <c r="D38" s="1">
        <v>2</v>
      </c>
      <c r="E38" s="1">
        <v>2</v>
      </c>
      <c r="F38" s="1">
        <v>2</v>
      </c>
      <c r="G38" s="1">
        <v>2</v>
      </c>
    </row>
    <row r="39" spans="1:7" ht="12.75">
      <c r="A39" s="11" t="s">
        <v>27</v>
      </c>
      <c r="B39" s="27">
        <v>2</v>
      </c>
      <c r="C39" s="1">
        <v>2</v>
      </c>
      <c r="D39" s="1">
        <v>2</v>
      </c>
      <c r="E39" s="1">
        <v>2</v>
      </c>
      <c r="F39" s="1">
        <v>2</v>
      </c>
      <c r="G39" s="1">
        <v>2</v>
      </c>
    </row>
    <row r="40" spans="1:7" ht="12.75">
      <c r="A40" s="11" t="s">
        <v>28</v>
      </c>
      <c r="B40" s="27">
        <v>5</v>
      </c>
      <c r="C40" s="1">
        <v>5</v>
      </c>
      <c r="D40" s="1">
        <v>5</v>
      </c>
      <c r="E40" s="1">
        <v>0</v>
      </c>
      <c r="F40" s="1">
        <v>5</v>
      </c>
      <c r="G40" s="1">
        <v>5</v>
      </c>
    </row>
    <row r="41" spans="1:7" ht="12.75">
      <c r="A41" s="11" t="s">
        <v>29</v>
      </c>
      <c r="B41" s="27">
        <v>5</v>
      </c>
      <c r="C41" s="1">
        <v>5</v>
      </c>
      <c r="D41" s="1">
        <v>5</v>
      </c>
      <c r="E41" s="1">
        <v>5</v>
      </c>
      <c r="F41" s="1">
        <v>5</v>
      </c>
      <c r="G41" s="1">
        <v>5</v>
      </c>
    </row>
    <row r="42" spans="1:7" ht="12.75">
      <c r="A42" s="61" t="s">
        <v>30</v>
      </c>
      <c r="B42" s="27">
        <v>2</v>
      </c>
      <c r="C42" s="1">
        <v>2</v>
      </c>
      <c r="D42" s="1">
        <v>2</v>
      </c>
      <c r="E42" s="1">
        <v>0</v>
      </c>
      <c r="F42" s="1">
        <v>2</v>
      </c>
      <c r="G42" s="1">
        <v>2</v>
      </c>
    </row>
    <row r="43" spans="1:7" ht="12.75">
      <c r="A43" s="61" t="s">
        <v>31</v>
      </c>
      <c r="B43" s="27">
        <v>10</v>
      </c>
      <c r="C43" s="1">
        <v>10</v>
      </c>
      <c r="D43" s="1">
        <v>10</v>
      </c>
      <c r="E43" s="1">
        <v>0</v>
      </c>
      <c r="F43" s="1">
        <v>10</v>
      </c>
      <c r="G43" s="1">
        <v>10</v>
      </c>
    </row>
    <row r="44" spans="1:7" ht="12.75">
      <c r="A44" s="11" t="s">
        <v>32</v>
      </c>
      <c r="B44" s="27">
        <v>1</v>
      </c>
      <c r="C44" s="1">
        <v>1</v>
      </c>
      <c r="D44" s="1">
        <v>1</v>
      </c>
      <c r="E44" s="1">
        <v>0</v>
      </c>
      <c r="F44" s="1">
        <v>1</v>
      </c>
      <c r="G44" s="1">
        <v>1</v>
      </c>
    </row>
    <row r="45" spans="1:7" ht="12.75">
      <c r="A45" s="11" t="s">
        <v>33</v>
      </c>
      <c r="B45" s="27">
        <v>2</v>
      </c>
      <c r="C45" s="1">
        <v>2</v>
      </c>
      <c r="D45" s="1">
        <v>2</v>
      </c>
      <c r="E45" s="1">
        <v>0</v>
      </c>
      <c r="F45" s="1">
        <v>2</v>
      </c>
      <c r="G45" s="1">
        <v>2</v>
      </c>
    </row>
    <row r="46" spans="1:7" ht="12.75">
      <c r="A46" s="11" t="s">
        <v>34</v>
      </c>
      <c r="B46" s="27">
        <v>10</v>
      </c>
      <c r="C46" s="1">
        <v>0</v>
      </c>
      <c r="D46" s="1">
        <v>10</v>
      </c>
      <c r="E46" s="1">
        <v>10</v>
      </c>
      <c r="F46" s="1">
        <v>10</v>
      </c>
      <c r="G46" s="1">
        <v>0</v>
      </c>
    </row>
    <row r="47" spans="1:7" ht="12.75">
      <c r="A47" s="10" t="s">
        <v>35</v>
      </c>
      <c r="B47" s="7"/>
      <c r="C47" s="7"/>
      <c r="D47" s="7"/>
      <c r="E47" s="7"/>
      <c r="F47" s="7"/>
      <c r="G47" s="7"/>
    </row>
    <row r="48" spans="1:7" ht="12.75">
      <c r="A48" s="11" t="s">
        <v>36</v>
      </c>
      <c r="B48" s="27">
        <v>2</v>
      </c>
      <c r="C48" s="1">
        <v>2</v>
      </c>
      <c r="D48" s="1">
        <v>2</v>
      </c>
      <c r="E48" s="1">
        <v>2</v>
      </c>
      <c r="F48" s="1">
        <v>2</v>
      </c>
      <c r="G48" s="1">
        <v>2</v>
      </c>
    </row>
    <row r="49" spans="1:7" ht="12.75">
      <c r="A49" s="11" t="s">
        <v>37</v>
      </c>
      <c r="B49" s="27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</row>
    <row r="50" spans="1:7" ht="12.75">
      <c r="A50" s="11" t="s">
        <v>38</v>
      </c>
      <c r="B50" s="27">
        <v>2</v>
      </c>
      <c r="C50" s="1">
        <v>2</v>
      </c>
      <c r="D50" s="1">
        <v>2</v>
      </c>
      <c r="E50" s="1">
        <v>0</v>
      </c>
      <c r="F50" s="1">
        <v>2</v>
      </c>
      <c r="G50" s="1">
        <v>2</v>
      </c>
    </row>
    <row r="51" spans="1:7" ht="12.75">
      <c r="A51" s="11" t="s">
        <v>39</v>
      </c>
      <c r="B51" s="27">
        <v>2</v>
      </c>
      <c r="C51" s="1">
        <v>2</v>
      </c>
      <c r="D51" s="1">
        <v>2</v>
      </c>
      <c r="E51" s="1">
        <v>0</v>
      </c>
      <c r="F51" s="1">
        <v>2</v>
      </c>
      <c r="G51" s="1">
        <v>2</v>
      </c>
    </row>
    <row r="52" spans="1:7" ht="12.75">
      <c r="A52" s="11" t="s">
        <v>40</v>
      </c>
      <c r="B52" s="27">
        <v>2</v>
      </c>
      <c r="C52" s="1">
        <v>2</v>
      </c>
      <c r="D52" s="1">
        <v>2</v>
      </c>
      <c r="E52" s="1">
        <v>2</v>
      </c>
      <c r="F52" s="1">
        <v>2</v>
      </c>
      <c r="G52" s="1">
        <v>2</v>
      </c>
    </row>
    <row r="53" spans="1:7" ht="12.75">
      <c r="A53" s="11" t="s">
        <v>41</v>
      </c>
      <c r="B53" s="27">
        <v>2</v>
      </c>
      <c r="C53" s="1">
        <v>2</v>
      </c>
      <c r="D53" s="1">
        <v>2</v>
      </c>
      <c r="E53" s="1">
        <v>2</v>
      </c>
      <c r="F53" s="1">
        <v>2</v>
      </c>
      <c r="G53" s="1">
        <v>2</v>
      </c>
    </row>
    <row r="54" spans="1:7" ht="12.75">
      <c r="A54" s="11" t="s">
        <v>120</v>
      </c>
      <c r="B54" s="27">
        <v>2</v>
      </c>
      <c r="C54" s="1">
        <v>2</v>
      </c>
      <c r="D54" s="1">
        <v>2</v>
      </c>
      <c r="E54" s="1">
        <v>2</v>
      </c>
      <c r="F54" s="1">
        <v>2</v>
      </c>
      <c r="G54" s="1">
        <v>2</v>
      </c>
    </row>
    <row r="55" spans="1:7" ht="12.75">
      <c r="A55" s="10" t="s">
        <v>42</v>
      </c>
      <c r="B55" s="7"/>
      <c r="C55" s="7"/>
      <c r="D55" s="7"/>
      <c r="E55" s="7"/>
      <c r="F55" s="7"/>
      <c r="G55" s="7"/>
    </row>
    <row r="56" spans="1:7" ht="12.75">
      <c r="A56" s="11" t="s">
        <v>43</v>
      </c>
      <c r="B56" s="27">
        <v>10</v>
      </c>
      <c r="C56" s="1">
        <v>10</v>
      </c>
      <c r="D56" s="1">
        <v>10</v>
      </c>
      <c r="E56" s="1">
        <v>0</v>
      </c>
      <c r="F56" s="1">
        <v>10</v>
      </c>
      <c r="G56" s="1">
        <v>0</v>
      </c>
    </row>
    <row r="57" spans="1:7" ht="12.75">
      <c r="A57" s="11" t="s">
        <v>44</v>
      </c>
      <c r="B57" s="27">
        <v>5</v>
      </c>
      <c r="C57" s="1">
        <v>5</v>
      </c>
      <c r="D57" s="1">
        <v>5</v>
      </c>
      <c r="E57" s="1">
        <v>0</v>
      </c>
      <c r="F57" s="1">
        <v>5</v>
      </c>
      <c r="G57" s="1">
        <v>0</v>
      </c>
    </row>
    <row r="58" spans="1:7" ht="12.75">
      <c r="A58" s="11" t="s">
        <v>104</v>
      </c>
      <c r="B58" s="27">
        <v>10</v>
      </c>
      <c r="C58" s="1">
        <v>10</v>
      </c>
      <c r="D58" s="1">
        <v>10</v>
      </c>
      <c r="E58" s="1">
        <v>10</v>
      </c>
      <c r="F58" s="1">
        <v>10</v>
      </c>
      <c r="G58" s="1">
        <v>10</v>
      </c>
    </row>
    <row r="59" spans="1:7" ht="12.75">
      <c r="A59" s="58" t="s">
        <v>45</v>
      </c>
      <c r="B59" s="27">
        <v>5</v>
      </c>
      <c r="C59" s="1">
        <v>5</v>
      </c>
      <c r="D59" s="1">
        <v>5</v>
      </c>
      <c r="E59" s="1">
        <v>0</v>
      </c>
      <c r="F59" s="1">
        <v>5</v>
      </c>
      <c r="G59" s="1">
        <v>0</v>
      </c>
    </row>
    <row r="60" spans="1:7" ht="12.75">
      <c r="A60" s="11" t="s">
        <v>46</v>
      </c>
      <c r="B60" s="27">
        <v>1</v>
      </c>
      <c r="C60" s="1">
        <v>1</v>
      </c>
      <c r="D60" s="1">
        <v>1</v>
      </c>
      <c r="E60" s="1">
        <v>0</v>
      </c>
      <c r="F60" s="1">
        <v>1</v>
      </c>
      <c r="G60" s="1">
        <v>0</v>
      </c>
    </row>
    <row r="61" spans="1:7" ht="12.75">
      <c r="A61" s="11" t="s">
        <v>77</v>
      </c>
      <c r="B61" s="27">
        <v>2</v>
      </c>
      <c r="C61" s="1">
        <v>2</v>
      </c>
      <c r="D61" s="1">
        <v>2</v>
      </c>
      <c r="E61" s="1">
        <v>0</v>
      </c>
      <c r="F61" s="1">
        <v>2</v>
      </c>
      <c r="G61" s="1">
        <v>0</v>
      </c>
    </row>
    <row r="62" spans="1:7" ht="12.75">
      <c r="A62" s="10" t="s">
        <v>85</v>
      </c>
      <c r="B62" s="7"/>
      <c r="C62" s="7"/>
      <c r="D62" s="7"/>
      <c r="E62" s="7"/>
      <c r="F62" s="7"/>
      <c r="G62" s="7"/>
    </row>
    <row r="63" spans="1:7" ht="12.75">
      <c r="A63" s="11" t="s">
        <v>86</v>
      </c>
      <c r="B63" s="27">
        <v>10</v>
      </c>
      <c r="C63" s="1">
        <v>10</v>
      </c>
      <c r="D63" s="1">
        <v>10</v>
      </c>
      <c r="E63" s="1">
        <v>0</v>
      </c>
      <c r="F63" s="1">
        <v>10</v>
      </c>
      <c r="G63" s="1">
        <v>10</v>
      </c>
    </row>
    <row r="64" spans="1:7" ht="12.75">
      <c r="A64" s="11" t="s">
        <v>87</v>
      </c>
      <c r="B64" s="27">
        <v>10</v>
      </c>
      <c r="C64" s="1">
        <v>0</v>
      </c>
      <c r="D64" s="1">
        <v>10</v>
      </c>
      <c r="E64" s="1">
        <v>10</v>
      </c>
      <c r="F64" s="1">
        <v>10</v>
      </c>
      <c r="G64" s="1">
        <v>0</v>
      </c>
    </row>
    <row r="65" spans="1:7" ht="12.75">
      <c r="A65" s="10" t="s">
        <v>71</v>
      </c>
      <c r="B65" s="7"/>
      <c r="C65" s="7"/>
      <c r="D65" s="7"/>
      <c r="E65" s="7"/>
      <c r="F65" s="7"/>
      <c r="G65" s="7"/>
    </row>
    <row r="66" spans="1:7" ht="12.75">
      <c r="A66" s="61" t="s">
        <v>72</v>
      </c>
      <c r="B66" s="27">
        <v>5</v>
      </c>
      <c r="C66" s="1">
        <v>5</v>
      </c>
      <c r="D66" s="1">
        <v>5</v>
      </c>
      <c r="E66" s="1">
        <v>5</v>
      </c>
      <c r="F66" s="1">
        <v>5</v>
      </c>
      <c r="G66" s="1">
        <v>0</v>
      </c>
    </row>
    <row r="67" spans="1:7" ht="12.75">
      <c r="A67" s="61" t="s">
        <v>123</v>
      </c>
      <c r="B67" s="27">
        <v>10</v>
      </c>
      <c r="C67" s="1">
        <v>10</v>
      </c>
      <c r="D67" s="1">
        <v>0</v>
      </c>
      <c r="E67" s="1">
        <v>0</v>
      </c>
      <c r="F67" s="1">
        <v>0</v>
      </c>
      <c r="G67" s="1">
        <v>0</v>
      </c>
    </row>
    <row r="68" spans="1:7" ht="12.75">
      <c r="A68" s="61" t="s">
        <v>73</v>
      </c>
      <c r="B68" s="27">
        <v>2</v>
      </c>
      <c r="C68" s="1">
        <v>2</v>
      </c>
      <c r="D68" s="1">
        <v>0</v>
      </c>
      <c r="E68" s="1">
        <v>0</v>
      </c>
      <c r="F68" s="1">
        <v>0</v>
      </c>
      <c r="G68" s="1">
        <v>2</v>
      </c>
    </row>
    <row r="69" spans="1:7" ht="12.75">
      <c r="A69" s="61" t="s">
        <v>115</v>
      </c>
      <c r="B69" s="27">
        <v>10</v>
      </c>
      <c r="C69" s="1">
        <v>10</v>
      </c>
      <c r="D69" s="1">
        <v>0</v>
      </c>
      <c r="E69" s="1">
        <v>0</v>
      </c>
      <c r="F69" s="1">
        <v>0</v>
      </c>
      <c r="G69" s="1">
        <v>10</v>
      </c>
    </row>
    <row r="70" spans="1:7" ht="12.75">
      <c r="A70" s="11" t="s">
        <v>7</v>
      </c>
      <c r="B70" s="27">
        <v>5</v>
      </c>
      <c r="C70" s="1">
        <v>5</v>
      </c>
      <c r="D70" s="1">
        <v>5</v>
      </c>
      <c r="E70" s="1">
        <v>0</v>
      </c>
      <c r="F70" s="1">
        <v>5</v>
      </c>
      <c r="G70" s="1">
        <v>5</v>
      </c>
    </row>
    <row r="71" spans="1:7" ht="12.75">
      <c r="A71" s="11" t="s">
        <v>8</v>
      </c>
      <c r="B71" s="27">
        <v>5</v>
      </c>
      <c r="C71" s="1">
        <v>5</v>
      </c>
      <c r="D71" s="1">
        <v>0</v>
      </c>
      <c r="E71" s="1">
        <v>0</v>
      </c>
      <c r="F71" s="1">
        <v>0</v>
      </c>
      <c r="G71" s="1">
        <v>5</v>
      </c>
    </row>
    <row r="72" spans="1:7" ht="12.75">
      <c r="A72" s="66" t="s">
        <v>74</v>
      </c>
      <c r="B72" s="27">
        <v>5</v>
      </c>
      <c r="C72" s="1">
        <v>5</v>
      </c>
      <c r="D72" s="1">
        <v>0</v>
      </c>
      <c r="E72" s="1">
        <v>0</v>
      </c>
      <c r="F72" s="1">
        <v>0</v>
      </c>
      <c r="G72" s="1">
        <v>5</v>
      </c>
    </row>
    <row r="73" spans="1:7" ht="12.75">
      <c r="A73" s="66" t="s">
        <v>75</v>
      </c>
      <c r="B73" s="27">
        <v>10</v>
      </c>
      <c r="C73" s="1">
        <v>10</v>
      </c>
      <c r="D73" s="1">
        <v>10</v>
      </c>
      <c r="E73" s="1">
        <v>0</v>
      </c>
      <c r="F73" s="1">
        <v>10</v>
      </c>
      <c r="G73" s="1">
        <v>10</v>
      </c>
    </row>
    <row r="74" spans="1:7" ht="12.75">
      <c r="A74" s="61" t="s">
        <v>76</v>
      </c>
      <c r="B74" s="27">
        <v>2</v>
      </c>
      <c r="C74" s="1">
        <v>2</v>
      </c>
      <c r="D74" s="1">
        <v>2</v>
      </c>
      <c r="E74" s="1">
        <v>0</v>
      </c>
      <c r="F74" s="1">
        <v>2</v>
      </c>
      <c r="G74" s="1">
        <v>2</v>
      </c>
    </row>
    <row r="75" spans="1:7" ht="25.5">
      <c r="A75" s="67" t="s">
        <v>78</v>
      </c>
      <c r="B75" s="27">
        <v>2</v>
      </c>
      <c r="C75" s="1">
        <v>2</v>
      </c>
      <c r="D75" s="1">
        <v>0</v>
      </c>
      <c r="E75" s="1">
        <v>0</v>
      </c>
      <c r="F75" s="1">
        <v>0</v>
      </c>
      <c r="G75" s="1">
        <v>2</v>
      </c>
    </row>
    <row r="76" spans="1:7" ht="12.75">
      <c r="A76" s="28" t="s">
        <v>57</v>
      </c>
      <c r="B76" s="7"/>
      <c r="C76" s="7"/>
      <c r="D76" s="7"/>
      <c r="E76" s="7"/>
      <c r="F76" s="7"/>
      <c r="G76" s="7"/>
    </row>
    <row r="77" spans="1:7" ht="15.75">
      <c r="A77" s="29" t="s">
        <v>58</v>
      </c>
      <c r="B77" s="30">
        <v>255</v>
      </c>
      <c r="C77" s="31">
        <v>227</v>
      </c>
      <c r="D77" s="31">
        <v>214</v>
      </c>
      <c r="E77" s="31">
        <v>104</v>
      </c>
      <c r="F77" s="31">
        <v>209</v>
      </c>
      <c r="G77" s="31">
        <v>183</v>
      </c>
    </row>
    <row r="78" spans="1:7" ht="22.5" customHeight="1">
      <c r="A78" s="32" t="s">
        <v>49</v>
      </c>
      <c r="B78" s="33">
        <v>100</v>
      </c>
      <c r="C78" s="34">
        <v>89</v>
      </c>
      <c r="D78" s="34">
        <v>84</v>
      </c>
      <c r="E78" s="34">
        <v>41</v>
      </c>
      <c r="F78" s="34">
        <v>82</v>
      </c>
      <c r="G78" s="34">
        <v>72</v>
      </c>
    </row>
    <row r="82" ht="12.75">
      <c r="A82" s="3" t="s">
        <v>129</v>
      </c>
    </row>
  </sheetData>
  <sheetProtection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" sqref="C4"/>
    </sheetView>
  </sheetViews>
  <sheetFormatPr defaultColWidth="11.421875" defaultRowHeight="12.75"/>
  <cols>
    <col min="1" max="1" width="33.8515625" style="3" customWidth="1"/>
    <col min="2" max="2" width="12.57421875" style="3" customWidth="1"/>
    <col min="3" max="6" width="17.28125" style="3" customWidth="1"/>
    <col min="7" max="7" width="15.140625" style="3" customWidth="1"/>
    <col min="8" max="16384" width="11.421875" style="3" customWidth="1"/>
  </cols>
  <sheetData>
    <row r="1" spans="1:6" ht="81" customHeight="1">
      <c r="A1" s="111" t="s">
        <v>150</v>
      </c>
      <c r="B1" s="110"/>
      <c r="C1" s="12"/>
      <c r="D1" s="12"/>
      <c r="E1" s="12"/>
      <c r="F1" s="12"/>
    </row>
    <row r="2" spans="1:7" ht="19.5" customHeight="1">
      <c r="A2" s="55" t="s">
        <v>0</v>
      </c>
      <c r="B2" s="13"/>
      <c r="C2" s="6" t="s">
        <v>1</v>
      </c>
      <c r="D2" s="6" t="s">
        <v>122</v>
      </c>
      <c r="E2" s="6" t="s">
        <v>89</v>
      </c>
      <c r="F2" s="6" t="s">
        <v>121</v>
      </c>
      <c r="G2" s="6" t="s">
        <v>1</v>
      </c>
    </row>
    <row r="3" spans="1:7" ht="90" customHeight="1">
      <c r="A3" s="4" t="s">
        <v>2</v>
      </c>
      <c r="C3" s="5" t="s">
        <v>118</v>
      </c>
      <c r="D3" s="5" t="s">
        <v>90</v>
      </c>
      <c r="E3" s="5" t="s">
        <v>151</v>
      </c>
      <c r="F3" s="5" t="s">
        <v>105</v>
      </c>
      <c r="G3" s="5" t="s">
        <v>146</v>
      </c>
    </row>
    <row r="4" spans="1:7" ht="25.5">
      <c r="A4" s="14" t="s">
        <v>59</v>
      </c>
      <c r="B4" s="15"/>
      <c r="C4" s="15"/>
      <c r="D4" s="15"/>
      <c r="E4" s="15"/>
      <c r="F4" s="15"/>
      <c r="G4" s="15"/>
    </row>
    <row r="5" spans="1:7" ht="25.5">
      <c r="A5" s="81" t="s">
        <v>108</v>
      </c>
      <c r="B5" s="18" t="s">
        <v>80</v>
      </c>
      <c r="C5" s="19">
        <v>1190</v>
      </c>
      <c r="D5" s="19">
        <v>389</v>
      </c>
      <c r="E5" s="19">
        <v>509</v>
      </c>
      <c r="F5" s="19">
        <v>395</v>
      </c>
      <c r="G5" s="19">
        <v>559</v>
      </c>
    </row>
    <row r="6" spans="1:7" ht="15.75">
      <c r="A6" s="20" t="s">
        <v>81</v>
      </c>
      <c r="B6" s="21" t="s">
        <v>60</v>
      </c>
      <c r="C6" s="22">
        <v>21</v>
      </c>
      <c r="D6" s="22">
        <v>64</v>
      </c>
      <c r="E6" s="22">
        <v>49</v>
      </c>
      <c r="F6" s="22">
        <v>63</v>
      </c>
      <c r="G6" s="22">
        <v>45</v>
      </c>
    </row>
    <row r="7" spans="1:7" ht="12.75">
      <c r="A7" s="17"/>
      <c r="B7" s="17"/>
      <c r="C7" s="17"/>
      <c r="D7" s="17"/>
      <c r="E7" s="17"/>
      <c r="F7" s="17"/>
      <c r="G7" s="17"/>
    </row>
    <row r="8" spans="1:7" ht="12.75">
      <c r="A8" s="64" t="s">
        <v>82</v>
      </c>
      <c r="B8" s="65">
        <v>250</v>
      </c>
      <c r="C8" s="17"/>
      <c r="D8" s="17"/>
      <c r="E8" s="17"/>
      <c r="F8" s="17"/>
      <c r="G8" s="17"/>
    </row>
    <row r="9" spans="1:7" ht="12.75">
      <c r="A9" s="14" t="s">
        <v>83</v>
      </c>
      <c r="B9" s="23" t="s">
        <v>149</v>
      </c>
      <c r="C9" s="15"/>
      <c r="D9" s="15"/>
      <c r="E9" s="15"/>
      <c r="F9" s="15"/>
      <c r="G9" s="15"/>
    </row>
    <row r="10" spans="1:7" ht="25.5">
      <c r="A10" s="78" t="s">
        <v>109</v>
      </c>
      <c r="B10" s="16">
        <v>10</v>
      </c>
      <c r="C10" s="82">
        <f>$B10</f>
        <v>10</v>
      </c>
      <c r="D10" s="82">
        <v>8</v>
      </c>
      <c r="E10" s="82">
        <v>4</v>
      </c>
      <c r="F10" s="82">
        <v>8</v>
      </c>
      <c r="G10" s="82">
        <v>10</v>
      </c>
    </row>
    <row r="11" spans="1:7" ht="25.5">
      <c r="A11" s="84" t="s">
        <v>110</v>
      </c>
      <c r="B11" s="16">
        <v>10</v>
      </c>
      <c r="C11" s="82">
        <v>8</v>
      </c>
      <c r="D11" s="82">
        <f>$B11</f>
        <v>10</v>
      </c>
      <c r="E11" s="82">
        <v>8</v>
      </c>
      <c r="F11" s="82">
        <f>$B11</f>
        <v>10</v>
      </c>
      <c r="G11" s="82">
        <v>8</v>
      </c>
    </row>
    <row r="12" spans="1:7" ht="12.75">
      <c r="A12" s="84" t="s">
        <v>127</v>
      </c>
      <c r="B12" s="16">
        <v>10</v>
      </c>
      <c r="C12" s="82">
        <v>10</v>
      </c>
      <c r="D12" s="82">
        <v>10</v>
      </c>
      <c r="E12" s="82">
        <v>10</v>
      </c>
      <c r="F12" s="82">
        <v>10</v>
      </c>
      <c r="G12" s="82">
        <v>10</v>
      </c>
    </row>
    <row r="13" spans="1:7" ht="25.5">
      <c r="A13" s="84" t="s">
        <v>119</v>
      </c>
      <c r="B13" s="92">
        <v>55</v>
      </c>
      <c r="C13" s="82">
        <f>(22+30)</f>
        <v>52</v>
      </c>
      <c r="D13" s="82">
        <f>(13+17)</f>
        <v>30</v>
      </c>
      <c r="E13" s="82">
        <f>(9+10)</f>
        <v>19</v>
      </c>
      <c r="F13" s="82">
        <f>(16+17)</f>
        <v>33</v>
      </c>
      <c r="G13" s="82">
        <f>(17+26)</f>
        <v>43</v>
      </c>
    </row>
    <row r="14" spans="1:7" ht="12.75">
      <c r="A14" s="78" t="s">
        <v>58</v>
      </c>
      <c r="B14" s="16">
        <f aca="true" t="shared" si="0" ref="B14:G14">SUM(B10:B13)</f>
        <v>85</v>
      </c>
      <c r="C14" s="83">
        <f t="shared" si="0"/>
        <v>80</v>
      </c>
      <c r="D14" s="83">
        <f t="shared" si="0"/>
        <v>58</v>
      </c>
      <c r="E14" s="83">
        <f t="shared" si="0"/>
        <v>41</v>
      </c>
      <c r="F14" s="83">
        <f t="shared" si="0"/>
        <v>61</v>
      </c>
      <c r="G14" s="83">
        <f t="shared" si="0"/>
        <v>71</v>
      </c>
    </row>
    <row r="15" spans="1:7" ht="15.75">
      <c r="A15" s="20" t="s">
        <v>61</v>
      </c>
      <c r="B15" s="21">
        <v>100</v>
      </c>
      <c r="C15" s="22">
        <f>ROUND($B15*C14/$B14,0)</f>
        <v>94</v>
      </c>
      <c r="D15" s="22">
        <f>ROUND($B15*D14/$B14,0)</f>
        <v>68</v>
      </c>
      <c r="E15" s="22">
        <f>ROUND($B15*E14/$B14,0)</f>
        <v>48</v>
      </c>
      <c r="F15" s="22">
        <f>ROUND($B15*F14/$B14,0)</f>
        <v>72</v>
      </c>
      <c r="G15" s="22">
        <f>ROUND($B15*G14/$B14,0)</f>
        <v>84</v>
      </c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4" t="s">
        <v>62</v>
      </c>
      <c r="B18" s="15"/>
      <c r="C18" s="15"/>
      <c r="D18" s="15"/>
      <c r="E18" s="15"/>
      <c r="F18" s="15"/>
      <c r="G18" s="15"/>
    </row>
    <row r="19" spans="1:7" ht="12.75">
      <c r="A19" s="84" t="s">
        <v>125</v>
      </c>
      <c r="B19" s="24" t="s">
        <v>63</v>
      </c>
      <c r="C19" s="17">
        <v>7</v>
      </c>
      <c r="D19" s="17">
        <v>4</v>
      </c>
      <c r="E19" s="17">
        <v>15</v>
      </c>
      <c r="F19" s="17">
        <v>8</v>
      </c>
      <c r="G19" s="17">
        <v>21</v>
      </c>
    </row>
    <row r="20" spans="1:7" ht="12.75">
      <c r="A20" s="84" t="s">
        <v>126</v>
      </c>
      <c r="B20" s="24" t="s">
        <v>63</v>
      </c>
      <c r="C20" s="17">
        <v>4</v>
      </c>
      <c r="D20" s="17">
        <v>577</v>
      </c>
      <c r="E20" s="17">
        <v>16</v>
      </c>
      <c r="F20" s="17">
        <v>535</v>
      </c>
      <c r="G20" s="17">
        <v>8</v>
      </c>
    </row>
    <row r="21" spans="1:7" ht="12.75">
      <c r="A21" s="78" t="s">
        <v>64</v>
      </c>
      <c r="B21" s="24" t="s">
        <v>63</v>
      </c>
      <c r="C21" s="17">
        <v>4</v>
      </c>
      <c r="D21" s="17">
        <v>6</v>
      </c>
      <c r="E21" s="17">
        <v>593</v>
      </c>
      <c r="F21" s="17">
        <v>6</v>
      </c>
      <c r="G21" s="17">
        <v>16</v>
      </c>
    </row>
    <row r="22" spans="1:7" ht="12.75">
      <c r="A22" s="78" t="s">
        <v>79</v>
      </c>
      <c r="B22" s="24" t="s">
        <v>63</v>
      </c>
      <c r="C22" s="17">
        <v>4</v>
      </c>
      <c r="D22" s="17">
        <v>1</v>
      </c>
      <c r="E22" s="17">
        <v>21</v>
      </c>
      <c r="F22" s="17">
        <v>1</v>
      </c>
      <c r="G22" s="17">
        <v>4</v>
      </c>
    </row>
    <row r="23" spans="1:7" ht="12.75">
      <c r="A23" s="84" t="s">
        <v>124</v>
      </c>
      <c r="B23" s="24" t="s">
        <v>63</v>
      </c>
      <c r="C23" s="17">
        <v>21</v>
      </c>
      <c r="D23" s="17">
        <v>19</v>
      </c>
      <c r="E23" s="17">
        <v>14</v>
      </c>
      <c r="F23" s="17">
        <v>15</v>
      </c>
      <c r="G23" s="17">
        <v>81</v>
      </c>
    </row>
    <row r="24" spans="1:7" ht="12.75">
      <c r="A24" s="84" t="s">
        <v>112</v>
      </c>
      <c r="B24" s="85" t="s">
        <v>63</v>
      </c>
      <c r="C24" s="17">
        <v>2</v>
      </c>
      <c r="D24" s="17">
        <v>402</v>
      </c>
      <c r="E24" s="17">
        <v>67</v>
      </c>
      <c r="F24" s="17">
        <v>302</v>
      </c>
      <c r="G24" s="17">
        <v>35</v>
      </c>
    </row>
    <row r="25" spans="1:7" ht="12.75">
      <c r="A25" s="84" t="s">
        <v>113</v>
      </c>
      <c r="B25" s="85" t="s">
        <v>63</v>
      </c>
      <c r="C25" s="17">
        <v>15</v>
      </c>
      <c r="D25" s="17">
        <v>39</v>
      </c>
      <c r="E25" s="89">
        <v>100</v>
      </c>
      <c r="F25" s="17">
        <v>13</v>
      </c>
      <c r="G25" s="17">
        <v>39</v>
      </c>
    </row>
    <row r="26" spans="1:7" ht="12.75">
      <c r="A26" s="84" t="s">
        <v>114</v>
      </c>
      <c r="B26" s="85" t="s">
        <v>63</v>
      </c>
      <c r="C26" s="17">
        <v>4</v>
      </c>
      <c r="D26" s="17">
        <v>37</v>
      </c>
      <c r="E26" s="17">
        <v>80</v>
      </c>
      <c r="F26" s="17">
        <v>111</v>
      </c>
      <c r="G26" s="17">
        <v>4</v>
      </c>
    </row>
    <row r="27" spans="1:7" ht="12.75">
      <c r="A27" s="84" t="s">
        <v>111</v>
      </c>
      <c r="B27" s="24" t="s">
        <v>63</v>
      </c>
      <c r="C27" s="17">
        <v>7</v>
      </c>
      <c r="D27" s="17">
        <v>70</v>
      </c>
      <c r="E27" s="89">
        <v>100</v>
      </c>
      <c r="F27" s="87">
        <v>848</v>
      </c>
      <c r="G27" s="87">
        <v>16</v>
      </c>
    </row>
    <row r="28" spans="1:7" ht="12.75">
      <c r="A28" s="79" t="s">
        <v>65</v>
      </c>
      <c r="B28" s="18" t="s">
        <v>63</v>
      </c>
      <c r="C28" s="19">
        <f>SUM(C19:C27)</f>
        <v>68</v>
      </c>
      <c r="D28" s="19">
        <f>SUM(D19:D27)</f>
        <v>1155</v>
      </c>
      <c r="E28" s="19">
        <f>SUM(E19:E27)</f>
        <v>1006</v>
      </c>
      <c r="F28" s="88">
        <f>SUM(F19:F25)+200</f>
        <v>1080</v>
      </c>
      <c r="G28" s="88">
        <f>SUM(G19:G25)+200</f>
        <v>404</v>
      </c>
    </row>
    <row r="29" spans="1:7" ht="15.75">
      <c r="A29" s="80" t="s">
        <v>66</v>
      </c>
      <c r="B29" s="21" t="s">
        <v>60</v>
      </c>
      <c r="C29" s="77">
        <f>ROUND(IF(C28=0,0,100*$B$31/C28),0)</f>
        <v>74</v>
      </c>
      <c r="D29" s="22">
        <f>ROUND(IF(D28=0,0,100*$B$31/D28),0)</f>
        <v>4</v>
      </c>
      <c r="E29" s="22">
        <f>ROUND(IF(E28=0,0,100*$B$31/E28),0)</f>
        <v>5</v>
      </c>
      <c r="F29" s="22">
        <f>ROUND(IF(F28=0,0,100*$B$31/F28),0)</f>
        <v>5</v>
      </c>
      <c r="G29" s="22">
        <f>ROUND(IF(G28=0,0,100*$B$31/G28),0)</f>
        <v>12</v>
      </c>
    </row>
    <row r="31" spans="1:2" ht="12.75">
      <c r="A31" s="64" t="s">
        <v>68</v>
      </c>
      <c r="B31" s="65">
        <v>50</v>
      </c>
    </row>
    <row r="33" ht="12.75">
      <c r="A33" s="103" t="s">
        <v>128</v>
      </c>
    </row>
    <row r="36" ht="12.75">
      <c r="A36" s="3" t="s">
        <v>129</v>
      </c>
    </row>
  </sheetData>
  <sheetProtection/>
  <printOptions gridLines="1"/>
  <pageMargins left="0.75" right="0.75" top="1" bottom="1" header="0.511811023" footer="0.511811023"/>
  <pageSetup fitToHeight="1" fitToWidth="1" horizontalDpi="600" verticalDpi="600" orientation="landscape" paperSize="9" scale="74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Kantoorsuites - IT INFRA 2013</dc:title>
  <dc:subject/>
  <dc:creator>admin</dc:creator>
  <cp:keywords/>
  <dc:description/>
  <cp:lastModifiedBy>Jozef</cp:lastModifiedBy>
  <cp:lastPrinted>2002-07-23T12:43:31Z</cp:lastPrinted>
  <dcterms:created xsi:type="dcterms:W3CDTF">2002-07-04T09:39:05Z</dcterms:created>
  <dcterms:modified xsi:type="dcterms:W3CDTF">2013-06-26T09:12:19Z</dcterms:modified>
  <cp:category/>
  <cp:version/>
  <cp:contentType/>
  <cp:contentStatus/>
</cp:coreProperties>
</file>