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4805" windowHeight="5985" activeTab="0"/>
  </bookViews>
  <sheets>
    <sheet name="Prestaties" sheetId="1" r:id="rId1"/>
    <sheet name="Prestaties grafiek" sheetId="2" r:id="rId2"/>
    <sheet name="Prijs-Prestatie grafiek" sheetId="3" r:id="rId3"/>
    <sheet name="Info" sheetId="4" r:id="rId4"/>
  </sheets>
  <definedNames/>
  <calcPr fullCalcOnLoad="1"/>
</workbook>
</file>

<file path=xl/sharedStrings.xml><?xml version="1.0" encoding="utf-8"?>
<sst xmlns="http://schemas.openxmlformats.org/spreadsheetml/2006/main" count="260" uniqueCount="205">
  <si>
    <t>Kwaliteit</t>
  </si>
  <si>
    <t>Snelheid</t>
  </si>
  <si>
    <t>tekstweergave (29 ptn)</t>
  </si>
  <si>
    <t>lijnen (128 ptn)</t>
  </si>
  <si>
    <t>foto-afdruk (100 ptn)</t>
  </si>
  <si>
    <t>gemiddeld aantal pagina's/minuut</t>
  </si>
  <si>
    <t>Commercial info</t>
  </si>
  <si>
    <t>Technical info</t>
  </si>
  <si>
    <t>Interface(s)</t>
  </si>
  <si>
    <t>Dimensions (H x B x D)</t>
  </si>
  <si>
    <t>Weigth (kg)</t>
  </si>
  <si>
    <t>Number of paper trays and cassettes</t>
  </si>
  <si>
    <t>Number of pages</t>
  </si>
  <si>
    <t>rated life of black/white cartr.</t>
  </si>
  <si>
    <t>rated life of colour cartr.</t>
  </si>
  <si>
    <t>ATTENTION</t>
  </si>
  <si>
    <t>Lexmark</t>
  </si>
  <si>
    <t>12A1980 fl. 91.99 / 12A1985 fl. 99.95</t>
  </si>
  <si>
    <t>www.lexmark.nl</t>
  </si>
  <si>
    <t>1 jaar</t>
  </si>
  <si>
    <t>Nederlands</t>
  </si>
  <si>
    <t>1 papertray</t>
  </si>
  <si>
    <t>100 vel A4/ 10 enveloppen / 25 transparanten / 25 etiketten</t>
  </si>
  <si>
    <t>12A1970 600 pag. / 12A1975 1100 pag.</t>
  </si>
  <si>
    <t>12A1980 275 pag. / 12A1985 625 pag.</t>
  </si>
  <si>
    <t>Zwart 5% page coverage / kleur 15% page coverage</t>
  </si>
  <si>
    <t xml:space="preserve">12A1970 fl. 76.49 / 12A1975 fl 91.99 </t>
  </si>
  <si>
    <t>Canon</t>
  </si>
  <si>
    <t>BJC-2000</t>
  </si>
  <si>
    <t>colour inktank f 46,95, b&amp;w inktank f 18,95 BC-21e compleet f 124,95</t>
  </si>
  <si>
    <t>www.canon.nl</t>
  </si>
  <si>
    <t>carry in</t>
  </si>
  <si>
    <t>161 x 370 x 191 mm</t>
  </si>
  <si>
    <t>1</t>
  </si>
  <si>
    <t>1x50</t>
  </si>
  <si>
    <t>Canon Extended Printer Language</t>
  </si>
  <si>
    <t>800</t>
  </si>
  <si>
    <t>2000 total cartridge, colourtank 120, b&amp;w tank 225</t>
  </si>
  <si>
    <t>black &amp; white based on 5% coverage, colour 7,5 %</t>
  </si>
  <si>
    <t>Hewlett-Packard</t>
  </si>
  <si>
    <t>HP DeskJet 710C</t>
  </si>
  <si>
    <t xml:space="preserve">consumentenadviesprijs HP drie-kleuren inktcartridge C1823D fl. 94,95 incl BTW </t>
  </si>
  <si>
    <t xml:space="preserve">consumentenadviesprijs HP zwarte inktcartridge 51645A fl. 74,95 incl BTW </t>
  </si>
  <si>
    <t>www.hp.nl</t>
  </si>
  <si>
    <t>on site</t>
  </si>
  <si>
    <t>6</t>
  </si>
  <si>
    <t>3</t>
  </si>
  <si>
    <t>5</t>
  </si>
  <si>
    <t>446 x 185 x 355</t>
  </si>
  <si>
    <t>5,5</t>
  </si>
  <si>
    <t>100</t>
  </si>
  <si>
    <t>830 pages (5%)</t>
  </si>
  <si>
    <t>370 pages (15%)</t>
  </si>
  <si>
    <t>56,54</t>
  </si>
  <si>
    <t>52,39</t>
  </si>
  <si>
    <t>www.epson.nl</t>
  </si>
  <si>
    <t>720 x 720</t>
  </si>
  <si>
    <t>standaard 429mm x 275mm x 186mm</t>
  </si>
  <si>
    <t>5,2</t>
  </si>
  <si>
    <t>papierlade tot 100 vel</t>
  </si>
  <si>
    <t>EPSON ESC/P2 Raster</t>
  </si>
  <si>
    <t>540 pages A4 tekst</t>
  </si>
  <si>
    <t xml:space="preserve">100 pages </t>
  </si>
  <si>
    <t>1440 X 720</t>
  </si>
  <si>
    <t>standaard 429mm x 231mm x 157mm</t>
  </si>
  <si>
    <t>papierlade tot max. 100 vel, 65 speciaal papier, 30 transparanten of 10 enveloppen</t>
  </si>
  <si>
    <t>540 pages A4 text</t>
  </si>
  <si>
    <t xml:space="preserve"> 328mmx373mmx213mm </t>
  </si>
  <si>
    <t>Xerox</t>
  </si>
  <si>
    <t>DocuPrint C8</t>
  </si>
  <si>
    <t xml:space="preserve">Printhead: ƒ 119,95/Cartridges (black, cyaan, magenta, yellow separated): ƒ 24,95 </t>
  </si>
  <si>
    <t>High capacity Turbo printhead: ƒ139,95</t>
  </si>
  <si>
    <t>0800-0563</t>
  </si>
  <si>
    <t>www.xerox.nl</t>
  </si>
  <si>
    <t>267 x 435 x 350 mm</t>
  </si>
  <si>
    <t>4,5</t>
  </si>
  <si>
    <t>1 x 100</t>
  </si>
  <si>
    <t>Turbo cartridge black: 1100 (5% coverage)</t>
  </si>
  <si>
    <t>Colour printhead: 3000/cartridges: 295 (5% coverage)</t>
  </si>
  <si>
    <t>PCL 3c</t>
  </si>
  <si>
    <t>Olivetti</t>
  </si>
  <si>
    <t>Artjet 10</t>
  </si>
  <si>
    <t>www.olivettilexikon.com</t>
  </si>
  <si>
    <t>165 x 350 x 210 mm</t>
  </si>
  <si>
    <t>2,5</t>
  </si>
  <si>
    <t>1 + manual bypass</t>
  </si>
  <si>
    <t>50 + 1</t>
  </si>
  <si>
    <t>no info</t>
  </si>
  <si>
    <t>1.060</t>
  </si>
  <si>
    <t>black &amp; white based on 5% coverage, colour 15 %</t>
  </si>
  <si>
    <t>black &amp; white based on 5% coverage, colour 5 %</t>
  </si>
  <si>
    <t xml:space="preserve">life span of consumables based on 15% page coverage </t>
  </si>
  <si>
    <t>List Price consumables (VAT incl.) [Hfl.]</t>
  </si>
  <si>
    <t xml:space="preserve">1200x1200 </t>
  </si>
  <si>
    <t xml:space="preserve">1200x600 </t>
  </si>
  <si>
    <t xml:space="preserve"> 2,5 </t>
  </si>
  <si>
    <t>2</t>
  </si>
  <si>
    <t>4</t>
  </si>
  <si>
    <t>3,5</t>
  </si>
  <si>
    <t>2.5</t>
  </si>
  <si>
    <t xml:space="preserve"> 1,8</t>
  </si>
  <si>
    <t>2,4</t>
  </si>
  <si>
    <t>* colour ink/toner [Hfl.]</t>
  </si>
  <si>
    <t>* b&amp;w ink/toner [Hfl.]</t>
  </si>
  <si>
    <t xml:space="preserve">                         [Euro]</t>
  </si>
  <si>
    <t xml:space="preserve">                       [Euro]</t>
  </si>
  <si>
    <t>merk en type</t>
  </si>
  <si>
    <t>Lexmark Z11</t>
  </si>
  <si>
    <t>Canon BJC-2000</t>
  </si>
  <si>
    <t>Hewlett-Packard 710C</t>
  </si>
  <si>
    <t>Stylus Color 440</t>
  </si>
  <si>
    <t>Stylus Color 660</t>
  </si>
  <si>
    <t>Xerox DocuPrint C8</t>
  </si>
  <si>
    <t xml:space="preserve">  </t>
  </si>
  <si>
    <t>kleurenfoto (seconden)</t>
  </si>
  <si>
    <t>10 pagina's tekst (seconden)</t>
  </si>
  <si>
    <t xml:space="preserve">Z11 Color Jetprinter </t>
  </si>
  <si>
    <t>Printermerk</t>
  </si>
  <si>
    <t>Printertype</t>
  </si>
  <si>
    <t>prijs in euro (incl.BTW)</t>
  </si>
  <si>
    <t>Garantie</t>
  </si>
  <si>
    <t>Garantiesysteem</t>
  </si>
  <si>
    <t>Maximum geëxtrapoleerde resolutie (dpi)</t>
  </si>
  <si>
    <t>Snelheid kleur (ppm)</t>
  </si>
  <si>
    <t>Snelheid zwart/wit (pag. per mminuut)</t>
  </si>
  <si>
    <t>Printertaal</t>
  </si>
  <si>
    <t>Geleverde stuurbestanden met printer</t>
  </si>
  <si>
    <t>Epson</t>
  </si>
  <si>
    <t>Xerox Nederland</t>
  </si>
  <si>
    <t>Printerresolutie (dots per inch)</t>
  </si>
  <si>
    <t>1.200 x 1.200</t>
  </si>
  <si>
    <t>720 x 360</t>
  </si>
  <si>
    <t>1.440 x 720</t>
  </si>
  <si>
    <t>600 x 600 dpi normaal papier / 1.200 x 600 dpi speciaal papier</t>
  </si>
  <si>
    <t xml:space="preserve">600 x 1.200 </t>
  </si>
  <si>
    <t>standaard: 5 / met hoge capaciteitcartridge: 7</t>
  </si>
  <si>
    <t>Parallel</t>
  </si>
  <si>
    <t>Windows Printing System</t>
  </si>
  <si>
    <t>Engels</t>
  </si>
  <si>
    <t>Taal van de handleiding</t>
  </si>
  <si>
    <t>Taal van de softwarestuurbestanden</t>
  </si>
  <si>
    <t xml:space="preserve"> Windows 3.1x, Windows 95/98</t>
  </si>
  <si>
    <t>Windows 3.1x, Windows 95/98</t>
  </si>
  <si>
    <t>Windows 3.x Windows 95/98, Windows NT 4.0</t>
  </si>
  <si>
    <t>Windows 95/98, Windows NT 4.0, Apple Macintosh (vanaf OS 8.1)</t>
  </si>
  <si>
    <t xml:space="preserve">Windows 95/98, NT 4.0 </t>
  </si>
  <si>
    <t>Windows 3.x, Windows 95/98, Windows NT 4.0</t>
  </si>
  <si>
    <t>512 KB</t>
  </si>
  <si>
    <t>128 KB</t>
  </si>
  <si>
    <t>512KB</t>
  </si>
  <si>
    <t>10 KB buffer</t>
  </si>
  <si>
    <t>32 KB buffer</t>
  </si>
  <si>
    <t>Geïnstalleerd geheugen</t>
  </si>
  <si>
    <t>Epson Nederland</t>
  </si>
  <si>
    <t>Olivetti Lexikon Nederland</t>
  </si>
  <si>
    <t>Hewlett-Packard Nederland</t>
  </si>
  <si>
    <t>Canon Nederland</t>
  </si>
  <si>
    <t>Lexmark Nederland</t>
  </si>
  <si>
    <t>020/563.28.00</t>
  </si>
  <si>
    <t>023/568.16.11</t>
  </si>
  <si>
    <t>020/547.66.66</t>
  </si>
  <si>
    <t>043/351.57.55</t>
  </si>
  <si>
    <t>071/531.55.31</t>
  </si>
  <si>
    <t>Geen info</t>
  </si>
  <si>
    <t>Duits</t>
  </si>
  <si>
    <t>Epson Stylus Color 440</t>
  </si>
  <si>
    <t>Epson Stylus Color 660</t>
  </si>
  <si>
    <t>zwart/wit foto (28 ptn)</t>
  </si>
  <si>
    <t>Prestatie</t>
  </si>
  <si>
    <t>Prijs/Prestatie</t>
  </si>
  <si>
    <t>totaal (285 ptn)</t>
  </si>
  <si>
    <t>60% kwaliteit, 40% snelheid (max. 100 ptn)</t>
  </si>
  <si>
    <t>50% prijs, 50% prestatie (max. 100 ptn)</t>
  </si>
  <si>
    <t>geen info</t>
  </si>
  <si>
    <t>hogere cijfers zijn beter; foutmarge van twee procent</t>
  </si>
  <si>
    <t>600 zwart/wit / HP PhotoREt II</t>
  </si>
  <si>
    <t>Inkjetprinters voor minder dan 200 Euro</t>
  </si>
  <si>
    <t>(c) 1999 by DTL bvba Belgium - bezoek http://www.diskidee.be/ voor meer testen.</t>
  </si>
  <si>
    <t>Inkjetprinters voor minder dan 200 euro: Kwaliteit &amp; Prestaties</t>
  </si>
  <si>
    <t>Olivetti Artjet 10</t>
  </si>
  <si>
    <t>Nederland</t>
  </si>
  <si>
    <t>Telefoon Nederland</t>
  </si>
  <si>
    <t>Website Nederland</t>
  </si>
  <si>
    <t>België</t>
  </si>
  <si>
    <t>Telefoon België</t>
  </si>
  <si>
    <t>Website België</t>
  </si>
  <si>
    <t>Canon Belgium NV</t>
  </si>
  <si>
    <t>+32 2 722 04 11</t>
  </si>
  <si>
    <t>www.canon.be</t>
  </si>
  <si>
    <t>Manudax Belgium NV</t>
  </si>
  <si>
    <t>+32 2 477 92 11</t>
  </si>
  <si>
    <t>www.manudax.com</t>
  </si>
  <si>
    <t>HP Belgium &amp; Luxemburg NV</t>
  </si>
  <si>
    <t>+32 2 778 34 00</t>
  </si>
  <si>
    <t>www.hp.com</t>
  </si>
  <si>
    <t>Lexmark Belgium</t>
  </si>
  <si>
    <t>+32 2 716 74 11</t>
  </si>
  <si>
    <r>
      <rPr>
        <sz val="9.45"/>
        <color indexed="8"/>
        <rFont val="Helvetica"/>
        <family val="0"/>
      </rPr>
      <t>www.lexmark.be</t>
    </r>
  </si>
  <si>
    <t>ICP Belgium/Printex</t>
  </si>
  <si>
    <t>+32 2 229 97 05</t>
  </si>
  <si>
    <r>
      <rPr>
        <sz val="9.45"/>
        <color indexed="8"/>
        <rFont val="Helvetica"/>
        <family val="0"/>
      </rPr>
      <t>www.olivettilexikon.com</t>
    </r>
  </si>
  <si>
    <t>Actebis NV</t>
  </si>
  <si>
    <t>+32 2 255 88 11</t>
  </si>
  <si>
    <t>www.xerox-emea.com/xcg/</t>
  </si>
  <si>
    <t>PCL 3c+subset</t>
  </si>
</sst>
</file>

<file path=xl/styles.xml><?xml version="1.0" encoding="utf-8"?>
<styleSheet xmlns="http://schemas.openxmlformats.org/spreadsheetml/2006/main">
  <numFmts count="3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0.0"/>
    <numFmt numFmtId="181" formatCode="#,##0\ &quot;BF&quot;"/>
    <numFmt numFmtId="182" formatCode="\f\ 0.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i/>
      <sz val="14"/>
      <color indexed="10"/>
      <name val="Helvetica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sz val="11.75"/>
      <name val="Arial"/>
      <family val="0"/>
    </font>
    <font>
      <b/>
      <i/>
      <sz val="10"/>
      <name val="Geneva"/>
      <family val="0"/>
    </font>
    <font>
      <b/>
      <i/>
      <sz val="14"/>
      <name val="Arial"/>
      <family val="2"/>
    </font>
    <font>
      <sz val="10"/>
      <color indexed="8"/>
      <name val="Helvetica"/>
      <family val="0"/>
    </font>
    <font>
      <sz val="9.8"/>
      <color indexed="8"/>
      <name val="Helvetica"/>
      <family val="0"/>
    </font>
    <font>
      <sz val="9.45"/>
      <color indexed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textRotation="90" wrapText="1"/>
    </xf>
    <xf numFmtId="180" fontId="0" fillId="0" borderId="0" xfId="0" applyNumberFormat="1" applyBorder="1" applyAlignment="1">
      <alignment horizontal="center"/>
    </xf>
    <xf numFmtId="18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8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Font="1" applyAlignment="1">
      <alignment horizontal="center"/>
    </xf>
    <xf numFmtId="181" fontId="0" fillId="0" borderId="0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8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Prestaties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Prestaties!$A$6</c:f>
              <c:strCache>
                <c:ptCount val="1"/>
                <c:pt idx="0">
                  <c:v>Canon BJC-2000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Prestaties!$J$6</c:f>
              <c:numCache>
                <c:ptCount val="1"/>
                <c:pt idx="0">
                  <c:v>57.83568677792041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Prestaties!$A$7</c:f>
              <c:strCache>
                <c:ptCount val="1"/>
                <c:pt idx="0">
                  <c:v>Epson Stylus Color 440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Prestaties!$J$7</c:f>
              <c:numCache>
                <c:ptCount val="1"/>
                <c:pt idx="0">
                  <c:v>57.606037151702786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Prestaties!$A$8</c:f>
              <c:strCache>
                <c:ptCount val="1"/>
                <c:pt idx="0">
                  <c:v>Epson Stylus Color 660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Prestaties!$J$8</c:f>
              <c:numCache>
                <c:ptCount val="1"/>
                <c:pt idx="0">
                  <c:v>59.20641447368421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Prestaties!$A$9</c:f>
              <c:strCache>
                <c:ptCount val="1"/>
                <c:pt idx="0">
                  <c:v>Hewlett-Packard 710C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Prestaties!$J$9</c:f>
              <c:numCache>
                <c:ptCount val="1"/>
                <c:pt idx="0">
                  <c:v>59.86863384877287</c:v>
                </c:pt>
              </c:numCache>
            </c:numRef>
          </c:val>
          <c:shape val="box"/>
        </c:ser>
        <c:ser>
          <c:idx val="6"/>
          <c:order val="4"/>
          <c:tx>
            <c:strRef>
              <c:f>Prestaties!$A$10</c:f>
              <c:strCache>
                <c:ptCount val="1"/>
                <c:pt idx="0">
                  <c:v>Lexmark Z11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Prestaties!$J$10</c:f>
              <c:numCache>
                <c:ptCount val="1"/>
                <c:pt idx="0">
                  <c:v>50.13190383365822</c:v>
                </c:pt>
              </c:numCache>
            </c:numRef>
          </c:val>
          <c:shape val="box"/>
        </c:ser>
        <c:ser>
          <c:idx val="8"/>
          <c:order val="5"/>
          <c:tx>
            <c:strRef>
              <c:f>Prestaties!$A$11</c:f>
              <c:strCache>
                <c:ptCount val="1"/>
                <c:pt idx="0">
                  <c:v>Olivetti Artjet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Prestaties!$J$11</c:f>
              <c:numCache>
                <c:ptCount val="1"/>
                <c:pt idx="0">
                  <c:v>54.10794108559069</c:v>
                </c:pt>
              </c:numCache>
            </c:numRef>
          </c:val>
          <c:shape val="box"/>
        </c:ser>
        <c:ser>
          <c:idx val="9"/>
          <c:order val="6"/>
          <c:tx>
            <c:strRef>
              <c:f>Prestaties!$A$12</c:f>
              <c:strCache>
                <c:ptCount val="1"/>
                <c:pt idx="0">
                  <c:v>Xerox DocuPrint C8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Prestaties!$J$12</c:f>
              <c:numCache>
                <c:ptCount val="1"/>
                <c:pt idx="0">
                  <c:v>48.06686096348363</c:v>
                </c:pt>
              </c:numCache>
            </c:numRef>
          </c:val>
          <c:shape val="box"/>
        </c:ser>
        <c:shape val="box"/>
        <c:axId val="52915654"/>
        <c:axId val="6478839"/>
      </c:bar3D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Prijs/Prestatie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Prestaties!$A$6</c:f>
              <c:strCache>
                <c:ptCount val="1"/>
                <c:pt idx="0">
                  <c:v>Canon BJC-2000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Prestaties!$K$6</c:f>
              <c:numCache>
                <c:ptCount val="1"/>
                <c:pt idx="0">
                  <c:v>29.25338012731146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Prestaties!$A$7</c:f>
              <c:strCache>
                <c:ptCount val="1"/>
                <c:pt idx="0">
                  <c:v>Epson Stylus Color 440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Prestaties!$K$7</c:f>
              <c:numCache>
                <c:ptCount val="1"/>
                <c:pt idx="0">
                  <c:v>29.0875618889213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Prestaties!$A$8</c:f>
              <c:strCache>
                <c:ptCount val="1"/>
                <c:pt idx="0">
                  <c:v>Epson Stylus Color 660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Prestaties!$K$8</c:f>
              <c:numCache>
                <c:ptCount val="1"/>
                <c:pt idx="0">
                  <c:v>29.837830670426065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Prestaties!$A$9</c:f>
              <c:strCache>
                <c:ptCount val="1"/>
                <c:pt idx="0">
                  <c:v>Hewlett-Packard 710C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Prestaties!$K$9</c:f>
              <c:numCache>
                <c:ptCount val="1"/>
                <c:pt idx="0">
                  <c:v>30.20255403040363</c:v>
                </c:pt>
              </c:numCache>
            </c:numRef>
          </c:val>
          <c:shape val="box"/>
        </c:ser>
        <c:ser>
          <c:idx val="6"/>
          <c:order val="4"/>
          <c:tx>
            <c:strRef>
              <c:f>Prestaties!$A$10</c:f>
              <c:strCache>
                <c:ptCount val="1"/>
                <c:pt idx="0">
                  <c:v>Lexmark Z11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Prestaties!$K$10</c:f>
              <c:numCache>
                <c:ptCount val="1"/>
                <c:pt idx="0">
                  <c:v>25.536377796226095</c:v>
                </c:pt>
              </c:numCache>
            </c:numRef>
          </c:val>
          <c:shape val="box"/>
        </c:ser>
        <c:ser>
          <c:idx val="8"/>
          <c:order val="5"/>
          <c:tx>
            <c:strRef>
              <c:f>Prestaties!$A$11</c:f>
              <c:strCache>
                <c:ptCount val="1"/>
                <c:pt idx="0">
                  <c:v>Olivetti Artjet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Prestaties!$K$11</c:f>
              <c:numCache>
                <c:ptCount val="1"/>
                <c:pt idx="0">
                  <c:v>27.429933394200965</c:v>
                </c:pt>
              </c:numCache>
            </c:numRef>
          </c:val>
          <c:shape val="box"/>
        </c:ser>
        <c:ser>
          <c:idx val="9"/>
          <c:order val="6"/>
          <c:tx>
            <c:strRef>
              <c:f>Prestaties!$A$12</c:f>
              <c:strCache>
                <c:ptCount val="1"/>
                <c:pt idx="0">
                  <c:v>Xerox DocuPrint C8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Prestaties!$K$12</c:f>
              <c:numCache>
                <c:ptCount val="1"/>
                <c:pt idx="0">
                  <c:v>24.34652329110636</c:v>
                </c:pt>
              </c:numCache>
            </c:numRef>
          </c:val>
          <c:shape val="box"/>
        </c:ser>
        <c:shape val="box"/>
        <c:axId val="58309552"/>
        <c:axId val="55023921"/>
      </c:bar3D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Chart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4.28125" style="0" customWidth="1"/>
    <col min="10" max="10" width="14.00390625" style="0" customWidth="1"/>
    <col min="11" max="11" width="18.28125" style="0" customWidth="1"/>
  </cols>
  <sheetData>
    <row r="1" s="1" customFormat="1" ht="18.75">
      <c r="A1" s="53" t="s">
        <v>178</v>
      </c>
    </row>
    <row r="2" s="2" customFormat="1" ht="12.75">
      <c r="A2" s="22" t="s">
        <v>177</v>
      </c>
    </row>
    <row r="3" s="2" customFormat="1" ht="12.75"/>
    <row r="4" spans="1:11" s="3" customFormat="1" ht="18">
      <c r="A4" s="13"/>
      <c r="B4" s="48" t="s">
        <v>0</v>
      </c>
      <c r="C4" s="49"/>
      <c r="D4" s="49"/>
      <c r="E4" s="49"/>
      <c r="F4" s="50"/>
      <c r="G4" s="51" t="s">
        <v>1</v>
      </c>
      <c r="H4" s="49"/>
      <c r="I4" s="50"/>
      <c r="J4" s="43" t="s">
        <v>168</v>
      </c>
      <c r="K4" s="44" t="s">
        <v>169</v>
      </c>
    </row>
    <row r="5" spans="1:11" s="5" customFormat="1" ht="84.75" thickBot="1">
      <c r="A5" s="17" t="s">
        <v>106</v>
      </c>
      <c r="B5" s="14" t="s">
        <v>4</v>
      </c>
      <c r="C5" s="15" t="s">
        <v>3</v>
      </c>
      <c r="D5" s="15" t="s">
        <v>2</v>
      </c>
      <c r="E5" s="15" t="s">
        <v>167</v>
      </c>
      <c r="F5" s="15" t="s">
        <v>170</v>
      </c>
      <c r="G5" s="15" t="s">
        <v>114</v>
      </c>
      <c r="H5" s="15" t="s">
        <v>115</v>
      </c>
      <c r="I5" s="15" t="s">
        <v>5</v>
      </c>
      <c r="J5" s="15" t="s">
        <v>171</v>
      </c>
      <c r="K5" s="45" t="s">
        <v>172</v>
      </c>
    </row>
    <row r="6" spans="1:11" s="2" customFormat="1" ht="13.5" thickTop="1">
      <c r="A6" s="18" t="s">
        <v>108</v>
      </c>
      <c r="B6">
        <v>85</v>
      </c>
      <c r="C6">
        <v>85</v>
      </c>
      <c r="D6">
        <v>24</v>
      </c>
      <c r="E6">
        <v>17</v>
      </c>
      <c r="F6" s="4">
        <f>SUM(B6:E6)</f>
        <v>211</v>
      </c>
      <c r="G6" s="2">
        <v>220</v>
      </c>
      <c r="H6" s="2">
        <v>149</v>
      </c>
      <c r="I6" s="6">
        <f>11/(SUM(G6:H6)/60)</f>
        <v>1.7886178861788617</v>
      </c>
      <c r="J6" s="42">
        <f aca="true" t="shared" si="0" ref="J6:J12">60*F6/285+30*I6/4</f>
        <v>57.83568677792041</v>
      </c>
      <c r="K6" s="42">
        <f>0.5*J6+0.5*85/Info!B6</f>
        <v>29.25338012731146</v>
      </c>
    </row>
    <row r="7" spans="1:11" ht="12.75">
      <c r="A7" s="19" t="s">
        <v>165</v>
      </c>
      <c r="B7" s="46">
        <v>93</v>
      </c>
      <c r="C7">
        <v>86</v>
      </c>
      <c r="D7">
        <v>22</v>
      </c>
      <c r="E7">
        <v>15</v>
      </c>
      <c r="F7" s="4">
        <f>SUM(B7:E7)</f>
        <v>216</v>
      </c>
      <c r="G7">
        <v>189</v>
      </c>
      <c r="H7">
        <v>219</v>
      </c>
      <c r="I7" s="6">
        <f>11/(SUM(G7:H7)/60)</f>
        <v>1.6176470588235294</v>
      </c>
      <c r="J7" s="42">
        <f t="shared" si="0"/>
        <v>57.606037151702786</v>
      </c>
      <c r="K7" s="42">
        <f>0.5*J7+0.5*85/Info!C6</f>
        <v>29.0875618889213</v>
      </c>
    </row>
    <row r="8" spans="1:11" ht="12.75">
      <c r="A8" s="19" t="s">
        <v>166</v>
      </c>
      <c r="B8">
        <v>97</v>
      </c>
      <c r="C8">
        <v>86</v>
      </c>
      <c r="D8">
        <v>22</v>
      </c>
      <c r="E8">
        <v>15</v>
      </c>
      <c r="F8" s="4">
        <f>SUM(B8:E8)</f>
        <v>220</v>
      </c>
      <c r="G8">
        <v>180</v>
      </c>
      <c r="H8">
        <v>204</v>
      </c>
      <c r="I8" s="6">
        <f>11/(SUM(G8:H8)/60)</f>
        <v>1.71875</v>
      </c>
      <c r="J8" s="42">
        <f t="shared" si="0"/>
        <v>59.20641447368421</v>
      </c>
      <c r="K8" s="42">
        <f>0.5*J8+0.5*85/Info!D6</f>
        <v>29.837830670426065</v>
      </c>
    </row>
    <row r="9" spans="1:11" ht="12.75">
      <c r="A9" s="18" t="s">
        <v>109</v>
      </c>
      <c r="B9">
        <v>94</v>
      </c>
      <c r="C9">
        <v>87</v>
      </c>
      <c r="D9">
        <v>22</v>
      </c>
      <c r="E9">
        <v>18</v>
      </c>
      <c r="F9" s="4">
        <f>SUM(B9:E9)</f>
        <v>221</v>
      </c>
      <c r="G9">
        <v>247</v>
      </c>
      <c r="H9">
        <v>124</v>
      </c>
      <c r="I9" s="6">
        <f>11/(SUM(G9:H9)/60)</f>
        <v>1.778975741239892</v>
      </c>
      <c r="J9" s="42">
        <f t="shared" si="0"/>
        <v>59.86863384877287</v>
      </c>
      <c r="K9" s="42">
        <f>0.5*J9+0.5*85/Info!E6</f>
        <v>30.20255403040363</v>
      </c>
    </row>
    <row r="10" spans="1:11" s="2" customFormat="1" ht="12.75">
      <c r="A10" s="16" t="s">
        <v>107</v>
      </c>
      <c r="B10">
        <v>90</v>
      </c>
      <c r="C10">
        <v>95</v>
      </c>
      <c r="D10">
        <v>24</v>
      </c>
      <c r="E10">
        <v>13</v>
      </c>
      <c r="F10" s="4">
        <f>SUM(B10:E10)</f>
        <v>222</v>
      </c>
      <c r="G10">
        <v>284</v>
      </c>
      <c r="H10">
        <v>1174</v>
      </c>
      <c r="I10" s="6">
        <f>11/(SUM(G10:H10)/60)</f>
        <v>0.45267489711934156</v>
      </c>
      <c r="J10" s="42">
        <f t="shared" si="0"/>
        <v>50.13190383365822</v>
      </c>
      <c r="K10" s="42">
        <f>0.5*J10+0.5*85/Info!F6</f>
        <v>25.536377796226095</v>
      </c>
    </row>
    <row r="11" spans="1:11" s="2" customFormat="1" ht="12.75">
      <c r="A11" s="16" t="s">
        <v>179</v>
      </c>
      <c r="B11">
        <v>85</v>
      </c>
      <c r="C11">
        <v>85</v>
      </c>
      <c r="D11">
        <v>25</v>
      </c>
      <c r="E11">
        <v>16</v>
      </c>
      <c r="F11" s="4">
        <f>SUM(B11:E11)</f>
        <v>211</v>
      </c>
      <c r="G11">
        <v>342</v>
      </c>
      <c r="H11">
        <v>169</v>
      </c>
      <c r="I11" s="6">
        <f>11/(SUM(G11:H11)/60)</f>
        <v>1.2915851272015655</v>
      </c>
      <c r="J11" s="42">
        <f t="shared" si="0"/>
        <v>54.10794108559069</v>
      </c>
      <c r="K11" s="42">
        <f>0.5*J11+0.5*85/Info!G6</f>
        <v>27.429933394200965</v>
      </c>
    </row>
    <row r="12" spans="1:11" ht="12.75">
      <c r="A12" s="18" t="s">
        <v>112</v>
      </c>
      <c r="B12">
        <v>90</v>
      </c>
      <c r="C12">
        <v>87</v>
      </c>
      <c r="D12">
        <v>22</v>
      </c>
      <c r="E12">
        <v>14</v>
      </c>
      <c r="F12" s="4">
        <f>SUM(B12:E12)</f>
        <v>213</v>
      </c>
      <c r="G12">
        <v>1258</v>
      </c>
      <c r="H12">
        <v>277</v>
      </c>
      <c r="I12" s="6">
        <f>11/(SUM(G12:H12)/60)</f>
        <v>0.42996742671009774</v>
      </c>
      <c r="J12" s="42">
        <f t="shared" si="0"/>
        <v>48.06686096348363</v>
      </c>
      <c r="K12" s="42">
        <f>0.5*J12+0.5*85/Info!H6</f>
        <v>24.34652329110636</v>
      </c>
    </row>
    <row r="13" ht="12.75">
      <c r="A13" s="7"/>
    </row>
    <row r="14" ht="38.25">
      <c r="A14" s="47" t="s">
        <v>174</v>
      </c>
    </row>
    <row r="21" ht="12.75">
      <c r="C21" t="s">
        <v>113</v>
      </c>
    </row>
  </sheetData>
  <mergeCells count="2">
    <mergeCell ref="B4:F4"/>
    <mergeCell ref="G4:I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22" customWidth="1"/>
    <col min="2" max="2" width="25.7109375" style="21" customWidth="1"/>
    <col min="3" max="4" width="25.7109375" style="22" customWidth="1"/>
    <col min="5" max="5" width="25.7109375" style="21" customWidth="1"/>
    <col min="6" max="6" width="25.7109375" style="38" customWidth="1"/>
    <col min="7" max="8" width="25.7109375" style="22" customWidth="1"/>
  </cols>
  <sheetData>
    <row r="1" spans="1:2" ht="27.75" customHeight="1">
      <c r="A1" s="20" t="s">
        <v>176</v>
      </c>
      <c r="B1" s="52"/>
    </row>
    <row r="2" ht="12.75">
      <c r="A2" s="22" t="s">
        <v>177</v>
      </c>
    </row>
    <row r="3" spans="1:8" s="40" customFormat="1" ht="12.75">
      <c r="A3" s="10" t="s">
        <v>117</v>
      </c>
      <c r="B3" s="39" t="s">
        <v>27</v>
      </c>
      <c r="C3" s="29" t="s">
        <v>127</v>
      </c>
      <c r="D3" s="29" t="s">
        <v>127</v>
      </c>
      <c r="E3" s="39" t="s">
        <v>39</v>
      </c>
      <c r="F3" s="39" t="s">
        <v>16</v>
      </c>
      <c r="G3" s="39" t="s">
        <v>80</v>
      </c>
      <c r="H3" s="39" t="s">
        <v>68</v>
      </c>
    </row>
    <row r="4" spans="1:8" s="40" customFormat="1" ht="12.75">
      <c r="A4" s="10" t="s">
        <v>118</v>
      </c>
      <c r="B4" s="39" t="s">
        <v>28</v>
      </c>
      <c r="C4" s="29" t="s">
        <v>110</v>
      </c>
      <c r="D4" s="29" t="s">
        <v>111</v>
      </c>
      <c r="E4" s="39" t="s">
        <v>40</v>
      </c>
      <c r="F4" s="39" t="s">
        <v>116</v>
      </c>
      <c r="G4" s="39" t="s">
        <v>81</v>
      </c>
      <c r="H4" s="39" t="s">
        <v>69</v>
      </c>
    </row>
    <row r="5" spans="1:8" ht="12.75">
      <c r="A5" s="24" t="s">
        <v>6</v>
      </c>
      <c r="B5" s="25"/>
      <c r="C5" s="24"/>
      <c r="D5" s="24"/>
      <c r="E5" s="25"/>
      <c r="F5" s="25"/>
      <c r="G5" s="25"/>
      <c r="H5" s="25"/>
    </row>
    <row r="6" spans="1:8" s="8" customFormat="1" ht="12.75">
      <c r="A6" s="26" t="s">
        <v>119</v>
      </c>
      <c r="B6" s="30">
        <v>126.66273210151178</v>
      </c>
      <c r="C6" s="30">
        <v>149.36214645662142</v>
      </c>
      <c r="D6" s="30">
        <v>181.14132655377492</v>
      </c>
      <c r="E6" s="30">
        <v>158.44191219866528</v>
      </c>
      <c r="F6" s="30">
        <v>90.34366913333636</v>
      </c>
      <c r="G6" s="30">
        <v>113.04308348844599</v>
      </c>
      <c r="H6" s="30">
        <v>135.74249784355564</v>
      </c>
    </row>
    <row r="7" spans="1:8" ht="25.5" hidden="1">
      <c r="A7" s="10" t="s">
        <v>92</v>
      </c>
      <c r="B7" s="31"/>
      <c r="C7" s="33"/>
      <c r="D7" s="33"/>
      <c r="E7" s="32"/>
      <c r="F7" s="31"/>
      <c r="G7" s="31"/>
      <c r="H7" s="31"/>
    </row>
    <row r="8" spans="1:8" s="8" customFormat="1" ht="51" hidden="1">
      <c r="A8" s="11" t="s">
        <v>102</v>
      </c>
      <c r="B8" s="27" t="s">
        <v>29</v>
      </c>
      <c r="C8" s="28" t="s">
        <v>53</v>
      </c>
      <c r="D8" s="28" t="s">
        <v>53</v>
      </c>
      <c r="E8" s="27" t="s">
        <v>41</v>
      </c>
      <c r="F8" s="27" t="s">
        <v>17</v>
      </c>
      <c r="G8" s="27">
        <v>79</v>
      </c>
      <c r="H8" s="27" t="s">
        <v>70</v>
      </c>
    </row>
    <row r="9" spans="1:8" s="8" customFormat="1" ht="12.75" hidden="1">
      <c r="A9" s="11" t="s">
        <v>104</v>
      </c>
      <c r="B9" s="30" t="e">
        <f aca="true" t="shared" si="0" ref="B9:G9">B8/40.3399</f>
        <v>#VALUE!</v>
      </c>
      <c r="C9" s="30">
        <f>C8/40.3399</f>
        <v>1.4015899890678956</v>
      </c>
      <c r="D9" s="30">
        <f>D8/40.3399</f>
        <v>1.4015899890678956</v>
      </c>
      <c r="E9" s="30" t="e">
        <f t="shared" si="0"/>
        <v>#VALUE!</v>
      </c>
      <c r="F9" s="30" t="e">
        <f>F8/40.3399</f>
        <v>#VALUE!</v>
      </c>
      <c r="G9" s="30">
        <f t="shared" si="0"/>
        <v>1.9583588457085912</v>
      </c>
      <c r="H9" s="30" t="e">
        <f>H8/40.3399</f>
        <v>#VALUE!</v>
      </c>
    </row>
    <row r="10" spans="1:8" s="8" customFormat="1" ht="38.25" hidden="1">
      <c r="A10" s="11" t="s">
        <v>103</v>
      </c>
      <c r="B10" s="27">
        <v>79.95</v>
      </c>
      <c r="C10" s="28" t="s">
        <v>54</v>
      </c>
      <c r="D10" s="28" t="s">
        <v>54</v>
      </c>
      <c r="E10" s="27" t="s">
        <v>42</v>
      </c>
      <c r="F10" s="27" t="s">
        <v>26</v>
      </c>
      <c r="G10" s="27">
        <v>79</v>
      </c>
      <c r="H10" s="27" t="s">
        <v>71</v>
      </c>
    </row>
    <row r="11" spans="1:8" s="8" customFormat="1" ht="12.75" hidden="1">
      <c r="A11" s="11" t="s">
        <v>105</v>
      </c>
      <c r="B11" s="30">
        <f aca="true" t="shared" si="1" ref="B11:G11">B10/40.3399</f>
        <v>1.981908730562049</v>
      </c>
      <c r="C11" s="30">
        <f>C10/40.3399</f>
        <v>1.2987141762870011</v>
      </c>
      <c r="D11" s="30">
        <f>D10/40.3399</f>
        <v>1.2987141762870011</v>
      </c>
      <c r="E11" s="30" t="e">
        <f t="shared" si="1"/>
        <v>#VALUE!</v>
      </c>
      <c r="F11" s="30" t="e">
        <f>F10/40.3399</f>
        <v>#VALUE!</v>
      </c>
      <c r="G11" s="30">
        <f t="shared" si="1"/>
        <v>1.9583588457085912</v>
      </c>
      <c r="H11" s="30" t="e">
        <f>H10/40.3399</f>
        <v>#VALUE!</v>
      </c>
    </row>
    <row r="12" spans="1:8" s="8" customFormat="1" ht="12.75">
      <c r="A12" s="54" t="s">
        <v>183</v>
      </c>
      <c r="B12" s="55" t="s">
        <v>186</v>
      </c>
      <c r="C12" s="55" t="s">
        <v>189</v>
      </c>
      <c r="D12" s="55" t="s">
        <v>189</v>
      </c>
      <c r="E12" s="55" t="s">
        <v>192</v>
      </c>
      <c r="F12" s="55" t="s">
        <v>195</v>
      </c>
      <c r="G12" s="55" t="s">
        <v>198</v>
      </c>
      <c r="H12" s="55" t="s">
        <v>201</v>
      </c>
    </row>
    <row r="13" spans="1:8" s="8" customFormat="1" ht="12.75">
      <c r="A13" s="26" t="s">
        <v>184</v>
      </c>
      <c r="B13" s="55" t="s">
        <v>187</v>
      </c>
      <c r="C13" s="55" t="s">
        <v>190</v>
      </c>
      <c r="D13" s="55" t="s">
        <v>190</v>
      </c>
      <c r="E13" s="56" t="s">
        <v>193</v>
      </c>
      <c r="F13" s="55" t="s">
        <v>196</v>
      </c>
      <c r="G13" s="55" t="s">
        <v>199</v>
      </c>
      <c r="H13" s="55" t="s">
        <v>202</v>
      </c>
    </row>
    <row r="14" spans="1:8" s="8" customFormat="1" ht="12.75">
      <c r="A14" s="54" t="s">
        <v>185</v>
      </c>
      <c r="B14" s="55" t="s">
        <v>188</v>
      </c>
      <c r="C14" s="55" t="s">
        <v>191</v>
      </c>
      <c r="D14" s="55" t="s">
        <v>191</v>
      </c>
      <c r="E14" s="55" t="s">
        <v>194</v>
      </c>
      <c r="F14" s="57" t="s">
        <v>197</v>
      </c>
      <c r="G14" s="57" t="s">
        <v>200</v>
      </c>
      <c r="H14" s="56" t="s">
        <v>203</v>
      </c>
    </row>
    <row r="15" spans="1:8" ht="12.75">
      <c r="A15" s="10" t="s">
        <v>180</v>
      </c>
      <c r="B15" s="34" t="s">
        <v>156</v>
      </c>
      <c r="C15" s="29" t="s">
        <v>153</v>
      </c>
      <c r="D15" s="29" t="s">
        <v>153</v>
      </c>
      <c r="E15" s="34" t="s">
        <v>155</v>
      </c>
      <c r="F15" s="34" t="s">
        <v>157</v>
      </c>
      <c r="G15" s="34" t="s">
        <v>154</v>
      </c>
      <c r="H15" s="34" t="s">
        <v>128</v>
      </c>
    </row>
    <row r="16" spans="1:8" ht="12.75">
      <c r="A16" s="10" t="s">
        <v>181</v>
      </c>
      <c r="B16" s="34" t="s">
        <v>159</v>
      </c>
      <c r="C16" s="29" t="s">
        <v>161</v>
      </c>
      <c r="D16" s="29" t="s">
        <v>161</v>
      </c>
      <c r="E16" s="34" t="s">
        <v>160</v>
      </c>
      <c r="F16" s="34" t="s">
        <v>158</v>
      </c>
      <c r="G16" s="34" t="s">
        <v>162</v>
      </c>
      <c r="H16" s="34" t="s">
        <v>72</v>
      </c>
    </row>
    <row r="17" spans="1:8" ht="12.75">
      <c r="A17" s="10" t="s">
        <v>182</v>
      </c>
      <c r="B17" s="34" t="s">
        <v>30</v>
      </c>
      <c r="C17" s="41" t="s">
        <v>55</v>
      </c>
      <c r="D17" s="41" t="s">
        <v>55</v>
      </c>
      <c r="E17" s="41" t="s">
        <v>43</v>
      </c>
      <c r="F17" s="34" t="s">
        <v>18</v>
      </c>
      <c r="G17" s="34" t="s">
        <v>82</v>
      </c>
      <c r="H17" s="34" t="s">
        <v>73</v>
      </c>
    </row>
    <row r="18" spans="1:8" ht="12.75">
      <c r="A18" s="10" t="s">
        <v>120</v>
      </c>
      <c r="B18" s="34" t="s">
        <v>19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</row>
    <row r="19" spans="1:8" ht="12.75">
      <c r="A19" s="10" t="s">
        <v>121</v>
      </c>
      <c r="B19" s="34" t="s">
        <v>31</v>
      </c>
      <c r="C19" s="34" t="s">
        <v>31</v>
      </c>
      <c r="D19" s="34" t="s">
        <v>31</v>
      </c>
      <c r="E19" s="34" t="s">
        <v>44</v>
      </c>
      <c r="F19" s="34" t="s">
        <v>44</v>
      </c>
      <c r="G19" s="34" t="s">
        <v>31</v>
      </c>
      <c r="H19" s="34" t="s">
        <v>31</v>
      </c>
    </row>
    <row r="20" spans="1:8" ht="12.75">
      <c r="A20" s="10" t="s">
        <v>140</v>
      </c>
      <c r="B20" s="34" t="s">
        <v>20</v>
      </c>
      <c r="C20" s="34" t="s">
        <v>138</v>
      </c>
      <c r="D20" s="29" t="s">
        <v>138</v>
      </c>
      <c r="E20" s="34" t="s">
        <v>20</v>
      </c>
      <c r="F20" s="34" t="s">
        <v>20</v>
      </c>
      <c r="G20" s="34" t="s">
        <v>138</v>
      </c>
      <c r="H20" s="34" t="s">
        <v>20</v>
      </c>
    </row>
    <row r="21" spans="1:8" ht="12.75">
      <c r="A21" s="10" t="s">
        <v>139</v>
      </c>
      <c r="B21" s="34" t="s">
        <v>20</v>
      </c>
      <c r="C21" s="34" t="s">
        <v>164</v>
      </c>
      <c r="D21" s="29" t="s">
        <v>138</v>
      </c>
      <c r="E21" s="34" t="s">
        <v>20</v>
      </c>
      <c r="F21" s="34" t="s">
        <v>20</v>
      </c>
      <c r="G21" s="34" t="s">
        <v>20</v>
      </c>
      <c r="H21" s="34" t="s">
        <v>20</v>
      </c>
    </row>
    <row r="22" spans="1:8" ht="12.75">
      <c r="A22" s="24" t="s">
        <v>7</v>
      </c>
      <c r="B22" s="25"/>
      <c r="C22" s="24"/>
      <c r="D22" s="24"/>
      <c r="E22" s="25"/>
      <c r="F22" s="25"/>
      <c r="G22" s="25"/>
      <c r="H22" s="25"/>
    </row>
    <row r="23" spans="1:8" s="2" customFormat="1" ht="38.25">
      <c r="A23" s="10" t="s">
        <v>129</v>
      </c>
      <c r="B23" s="35" t="s">
        <v>131</v>
      </c>
      <c r="C23" s="29" t="s">
        <v>56</v>
      </c>
      <c r="D23" s="29" t="s">
        <v>132</v>
      </c>
      <c r="E23" s="35" t="s">
        <v>175</v>
      </c>
      <c r="F23" s="35" t="s">
        <v>130</v>
      </c>
      <c r="G23" s="35" t="s">
        <v>134</v>
      </c>
      <c r="H23" s="35" t="s">
        <v>133</v>
      </c>
    </row>
    <row r="24" spans="1:8" ht="25.5" hidden="1">
      <c r="A24" s="10" t="s">
        <v>122</v>
      </c>
      <c r="B24" s="36"/>
      <c r="C24" s="29" t="s">
        <v>56</v>
      </c>
      <c r="D24" s="29" t="s">
        <v>63</v>
      </c>
      <c r="E24" s="36"/>
      <c r="F24" s="35" t="s">
        <v>93</v>
      </c>
      <c r="G24" s="36"/>
      <c r="H24" s="35" t="s">
        <v>94</v>
      </c>
    </row>
    <row r="25" spans="1:8" ht="25.5">
      <c r="A25" s="10" t="s">
        <v>124</v>
      </c>
      <c r="B25" s="35" t="s">
        <v>47</v>
      </c>
      <c r="C25" s="29" t="s">
        <v>97</v>
      </c>
      <c r="D25" s="29" t="s">
        <v>47</v>
      </c>
      <c r="E25" s="35" t="s">
        <v>45</v>
      </c>
      <c r="F25" s="35" t="s">
        <v>97</v>
      </c>
      <c r="G25" s="35" t="s">
        <v>46</v>
      </c>
      <c r="H25" s="35" t="s">
        <v>135</v>
      </c>
    </row>
    <row r="26" spans="1:8" ht="12.75">
      <c r="A26" s="10" t="s">
        <v>123</v>
      </c>
      <c r="B26" s="35" t="s">
        <v>96</v>
      </c>
      <c r="C26" s="29" t="s">
        <v>84</v>
      </c>
      <c r="D26" s="29" t="s">
        <v>98</v>
      </c>
      <c r="E26" s="35" t="s">
        <v>46</v>
      </c>
      <c r="F26" s="35" t="s">
        <v>95</v>
      </c>
      <c r="G26" s="35" t="s">
        <v>33</v>
      </c>
      <c r="H26" s="35" t="s">
        <v>99</v>
      </c>
    </row>
    <row r="27" spans="1:8" ht="12.75">
      <c r="A27" s="10" t="s">
        <v>8</v>
      </c>
      <c r="B27" s="35" t="s">
        <v>136</v>
      </c>
      <c r="C27" s="35" t="s">
        <v>136</v>
      </c>
      <c r="D27" s="35" t="s">
        <v>136</v>
      </c>
      <c r="E27" s="35" t="s">
        <v>136</v>
      </c>
      <c r="F27" s="35" t="s">
        <v>136</v>
      </c>
      <c r="G27" s="35" t="s">
        <v>136</v>
      </c>
      <c r="H27" s="35" t="s">
        <v>136</v>
      </c>
    </row>
    <row r="28" spans="1:8" ht="25.5" hidden="1">
      <c r="A28" s="10" t="s">
        <v>9</v>
      </c>
      <c r="B28" s="35" t="s">
        <v>32</v>
      </c>
      <c r="C28" s="29" t="s">
        <v>57</v>
      </c>
      <c r="D28" s="29" t="s">
        <v>64</v>
      </c>
      <c r="E28" s="35" t="s">
        <v>48</v>
      </c>
      <c r="F28" s="35" t="s">
        <v>67</v>
      </c>
      <c r="G28" s="37" t="s">
        <v>83</v>
      </c>
      <c r="H28" s="35" t="s">
        <v>74</v>
      </c>
    </row>
    <row r="29" spans="1:8" ht="12.75" hidden="1">
      <c r="A29" s="10" t="s">
        <v>10</v>
      </c>
      <c r="B29" s="35" t="s">
        <v>101</v>
      </c>
      <c r="C29" s="29" t="s">
        <v>58</v>
      </c>
      <c r="D29" s="29" t="s">
        <v>58</v>
      </c>
      <c r="E29" s="35" t="s">
        <v>49</v>
      </c>
      <c r="F29" s="35" t="s">
        <v>100</v>
      </c>
      <c r="G29" s="37" t="s">
        <v>84</v>
      </c>
      <c r="H29" s="35" t="s">
        <v>75</v>
      </c>
    </row>
    <row r="30" spans="1:8" ht="12.75" hidden="1">
      <c r="A30" s="10" t="s">
        <v>11</v>
      </c>
      <c r="B30" s="35" t="s">
        <v>33</v>
      </c>
      <c r="C30" s="29" t="s">
        <v>33</v>
      </c>
      <c r="D30" s="29" t="s">
        <v>33</v>
      </c>
      <c r="E30" s="35" t="s">
        <v>33</v>
      </c>
      <c r="F30" s="35" t="s">
        <v>21</v>
      </c>
      <c r="G30" s="37" t="s">
        <v>85</v>
      </c>
      <c r="H30" s="35" t="s">
        <v>33</v>
      </c>
    </row>
    <row r="31" spans="1:8" ht="51" hidden="1">
      <c r="A31" s="10" t="s">
        <v>12</v>
      </c>
      <c r="B31" s="35" t="s">
        <v>34</v>
      </c>
      <c r="C31" s="29" t="s">
        <v>59</v>
      </c>
      <c r="D31" s="29" t="s">
        <v>65</v>
      </c>
      <c r="E31" s="35" t="s">
        <v>50</v>
      </c>
      <c r="F31" s="35" t="s">
        <v>22</v>
      </c>
      <c r="G31" s="37" t="s">
        <v>86</v>
      </c>
      <c r="H31" s="35" t="s">
        <v>76</v>
      </c>
    </row>
    <row r="32" spans="1:8" ht="25.5">
      <c r="A32" s="10" t="s">
        <v>125</v>
      </c>
      <c r="B32" s="35" t="s">
        <v>35</v>
      </c>
      <c r="C32" s="29" t="s">
        <v>60</v>
      </c>
      <c r="D32" s="29" t="s">
        <v>60</v>
      </c>
      <c r="E32" s="35" t="s">
        <v>79</v>
      </c>
      <c r="F32" s="35" t="s">
        <v>173</v>
      </c>
      <c r="G32" s="35" t="s">
        <v>204</v>
      </c>
      <c r="H32" s="35" t="s">
        <v>137</v>
      </c>
    </row>
    <row r="33" spans="1:8" ht="38.25">
      <c r="A33" s="10" t="s">
        <v>126</v>
      </c>
      <c r="B33" s="35" t="s">
        <v>142</v>
      </c>
      <c r="C33" s="29" t="s">
        <v>144</v>
      </c>
      <c r="D33" s="29" t="s">
        <v>144</v>
      </c>
      <c r="E33" s="35" t="s">
        <v>143</v>
      </c>
      <c r="F33" s="35" t="s">
        <v>141</v>
      </c>
      <c r="G33" s="35" t="s">
        <v>146</v>
      </c>
      <c r="H33" s="35" t="s">
        <v>145</v>
      </c>
    </row>
    <row r="34" spans="1:8" ht="12.75">
      <c r="A34" s="10" t="s">
        <v>152</v>
      </c>
      <c r="B34" s="35" t="s">
        <v>148</v>
      </c>
      <c r="C34" s="29" t="s">
        <v>150</v>
      </c>
      <c r="D34" s="29" t="s">
        <v>151</v>
      </c>
      <c r="E34" s="35" t="s">
        <v>149</v>
      </c>
      <c r="F34" s="35" t="s">
        <v>147</v>
      </c>
      <c r="G34" s="35" t="s">
        <v>163</v>
      </c>
      <c r="H34" s="35" t="s">
        <v>147</v>
      </c>
    </row>
    <row r="35" spans="1:8" ht="25.5" hidden="1">
      <c r="A35" s="10" t="s">
        <v>13</v>
      </c>
      <c r="B35" s="35" t="s">
        <v>36</v>
      </c>
      <c r="C35" s="29" t="s">
        <v>61</v>
      </c>
      <c r="D35" s="29" t="s">
        <v>66</v>
      </c>
      <c r="E35" s="35" t="s">
        <v>51</v>
      </c>
      <c r="F35" s="35" t="s">
        <v>23</v>
      </c>
      <c r="G35" s="35" t="s">
        <v>88</v>
      </c>
      <c r="H35" s="35" t="s">
        <v>77</v>
      </c>
    </row>
    <row r="36" spans="1:8" ht="38.25" hidden="1">
      <c r="A36" s="10" t="s">
        <v>14</v>
      </c>
      <c r="B36" s="35" t="s">
        <v>37</v>
      </c>
      <c r="C36" s="29" t="s">
        <v>62</v>
      </c>
      <c r="D36" s="29" t="s">
        <v>62</v>
      </c>
      <c r="E36" s="35" t="s">
        <v>52</v>
      </c>
      <c r="F36" s="35" t="s">
        <v>24</v>
      </c>
      <c r="G36" s="36" t="s">
        <v>87</v>
      </c>
      <c r="H36" s="35" t="s">
        <v>78</v>
      </c>
    </row>
    <row r="37" spans="1:8" s="9" customFormat="1" ht="38.25" hidden="1">
      <c r="A37" s="12" t="s">
        <v>15</v>
      </c>
      <c r="B37" s="23" t="s">
        <v>38</v>
      </c>
      <c r="C37" s="23" t="s">
        <v>91</v>
      </c>
      <c r="D37" s="23" t="s">
        <v>91</v>
      </c>
      <c r="E37" s="23" t="s">
        <v>89</v>
      </c>
      <c r="F37" s="23" t="s">
        <v>25</v>
      </c>
      <c r="G37" s="23" t="s">
        <v>91</v>
      </c>
      <c r="H37" s="23" t="s">
        <v>90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1999-09-10T12:51:49Z</cp:lastPrinted>
  <dcterms:created xsi:type="dcterms:W3CDTF">1999-01-28T12:24:57Z</dcterms:created>
  <dcterms:modified xsi:type="dcterms:W3CDTF">1999-09-16T16:22:17Z</dcterms:modified>
  <cp:category/>
  <cp:version/>
  <cp:contentType/>
  <cp:contentStatus/>
</cp:coreProperties>
</file>